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janaina.santos\Desktop\GD\BM 02\"/>
    </mc:Choice>
  </mc:AlternateContent>
  <xr:revisionPtr revIDLastSave="0" documentId="13_ncr:1_{0F51B1E3-8F46-44C1-85E6-7097BF39FD08}" xr6:coauthVersionLast="47" xr6:coauthVersionMax="47" xr10:uidLastSave="{00000000-0000-0000-0000-000000000000}"/>
  <bookViews>
    <workbookView minimized="1" xWindow="2070" yWindow="555" windowWidth="8415" windowHeight="10710" activeTab="1" xr2:uid="{00000000-000D-0000-FFFF-FFFF00000000}"/>
  </bookViews>
  <sheets>
    <sheet name="BM SERV. 02" sheetId="1" r:id="rId1"/>
    <sheet name="MEMÓRIA DE CÁLCULO 02" sheetId="2" r:id="rId2"/>
    <sheet name="RELATÓRIO FOTOGRÁFICO 02" sheetId="3" r:id="rId3"/>
  </sheets>
  <definedNames>
    <definedName name="_xlnm.Print_Area" localSheetId="0">'BM SERV. 02'!$A$1:$O$256</definedName>
    <definedName name="_xlnm.Print_Area" localSheetId="1">'MEMÓRIA DE CÁLCULO 02'!$A$1:$L$1117</definedName>
    <definedName name="_xlnm.Print_Titles" localSheetId="0">'BM SERV. 02'!$1:$8</definedName>
    <definedName name="_xlnm.Print_Titles" localSheetId="2">'RELATÓRIO FOTOGRÁFICO 02'!$1:$6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7" roundtripDataChecksum="odSCEJN+7VNlK2LRE3BVsA2wET6vs6tWkaXNeOSh3DY="/>
    </ext>
  </extLst>
</workbook>
</file>

<file path=xl/calcChain.xml><?xml version="1.0" encoding="utf-8"?>
<calcChain xmlns="http://schemas.openxmlformats.org/spreadsheetml/2006/main">
  <c r="Q12" i="1" l="1"/>
  <c r="Q13" i="1"/>
  <c r="Q14" i="1"/>
  <c r="Q15" i="1"/>
  <c r="R15" i="1" s="1"/>
  <c r="Q16" i="1"/>
  <c r="Q17" i="1"/>
  <c r="Q18" i="1"/>
  <c r="Q19" i="1"/>
  <c r="R19" i="1" s="1"/>
  <c r="Q20" i="1"/>
  <c r="Q21" i="1"/>
  <c r="Q22" i="1"/>
  <c r="Q23" i="1"/>
  <c r="R23" i="1" s="1"/>
  <c r="Q24" i="1"/>
  <c r="Q25" i="1"/>
  <c r="Q26" i="1"/>
  <c r="Q27" i="1"/>
  <c r="R27" i="1" s="1"/>
  <c r="Q28" i="1"/>
  <c r="Q29" i="1"/>
  <c r="Q30" i="1"/>
  <c r="Q31" i="1"/>
  <c r="R31" i="1" s="1"/>
  <c r="Q32" i="1"/>
  <c r="Q33" i="1"/>
  <c r="Q34" i="1"/>
  <c r="Q35" i="1"/>
  <c r="R35" i="1" s="1"/>
  <c r="Q36" i="1"/>
  <c r="Q37" i="1"/>
  <c r="Q38" i="1"/>
  <c r="Q39" i="1"/>
  <c r="R39" i="1" s="1"/>
  <c r="Q40" i="1"/>
  <c r="Q41" i="1"/>
  <c r="Q42" i="1"/>
  <c r="Q43" i="1"/>
  <c r="R43" i="1" s="1"/>
  <c r="Q44" i="1"/>
  <c r="Q45" i="1"/>
  <c r="Q46" i="1"/>
  <c r="Q47" i="1"/>
  <c r="R47" i="1" s="1"/>
  <c r="Q48" i="1"/>
  <c r="Q49" i="1"/>
  <c r="Q50" i="1"/>
  <c r="Q51" i="1"/>
  <c r="R51" i="1" s="1"/>
  <c r="Q52" i="1"/>
  <c r="Q53" i="1"/>
  <c r="Q54" i="1"/>
  <c r="Q55" i="1"/>
  <c r="R55" i="1" s="1"/>
  <c r="Q56" i="1"/>
  <c r="Q57" i="1"/>
  <c r="Q58" i="1"/>
  <c r="Q59" i="1"/>
  <c r="Q60" i="1"/>
  <c r="R12" i="1"/>
  <c r="R13" i="1"/>
  <c r="R14" i="1"/>
  <c r="R16" i="1"/>
  <c r="R17" i="1"/>
  <c r="R18" i="1"/>
  <c r="R20" i="1"/>
  <c r="R21" i="1"/>
  <c r="R22" i="1"/>
  <c r="R24" i="1"/>
  <c r="R25" i="1"/>
  <c r="R26" i="1"/>
  <c r="R28" i="1"/>
  <c r="R29" i="1"/>
  <c r="R30" i="1"/>
  <c r="R32" i="1"/>
  <c r="R33" i="1"/>
  <c r="R34" i="1"/>
  <c r="R36" i="1"/>
  <c r="R37" i="1"/>
  <c r="R38" i="1"/>
  <c r="R40" i="1"/>
  <c r="R41" i="1"/>
  <c r="R42" i="1"/>
  <c r="R44" i="1"/>
  <c r="R45" i="1"/>
  <c r="R46" i="1"/>
  <c r="R48" i="1"/>
  <c r="R49" i="1"/>
  <c r="R50" i="1"/>
  <c r="R52" i="1"/>
  <c r="R53" i="1"/>
  <c r="R54" i="1"/>
  <c r="R56" i="1"/>
  <c r="R57" i="1"/>
  <c r="R58" i="1"/>
  <c r="R11" i="1"/>
  <c r="P11" i="1"/>
  <c r="Q11" i="1"/>
  <c r="P59" i="1"/>
  <c r="P83" i="1"/>
  <c r="P52" i="1"/>
  <c r="P53" i="1"/>
  <c r="P54" i="1"/>
  <c r="P55" i="1"/>
  <c r="P56" i="1"/>
  <c r="P57" i="1"/>
  <c r="P58" i="1"/>
  <c r="P42" i="1"/>
  <c r="P43" i="1"/>
  <c r="P44" i="1"/>
  <c r="P45" i="1"/>
  <c r="P46" i="1"/>
  <c r="P47" i="1"/>
  <c r="P48" i="1"/>
  <c r="P49" i="1"/>
  <c r="P50" i="1"/>
  <c r="P51" i="1"/>
  <c r="P41" i="1"/>
  <c r="P26" i="1"/>
  <c r="P27" i="1"/>
  <c r="P28" i="1"/>
  <c r="P29" i="1"/>
  <c r="P18" i="1"/>
  <c r="P19" i="1"/>
  <c r="P20" i="1"/>
  <c r="P21" i="1"/>
  <c r="P22" i="1"/>
  <c r="P23" i="1"/>
  <c r="P24" i="1"/>
  <c r="P25" i="1"/>
  <c r="P30" i="1"/>
  <c r="P31" i="1"/>
  <c r="P17" i="1"/>
  <c r="P32" i="1"/>
  <c r="P33" i="1"/>
  <c r="P34" i="1"/>
  <c r="P35" i="1"/>
  <c r="P36" i="1"/>
  <c r="P37" i="1"/>
  <c r="P38" i="1"/>
  <c r="P39" i="1"/>
  <c r="P40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12" i="1"/>
  <c r="P13" i="1"/>
  <c r="P14" i="1"/>
  <c r="P15" i="1"/>
  <c r="P16" i="1"/>
  <c r="A8" i="2"/>
  <c r="D5" i="3" s="1"/>
  <c r="C199" i="2" l="1"/>
  <c r="C205" i="2" s="1"/>
  <c r="E180" i="2"/>
  <c r="F218" i="2" s="1"/>
  <c r="B173" i="2"/>
  <c r="B63" i="2" l="1"/>
  <c r="B56" i="2"/>
  <c r="B20" i="2"/>
  <c r="B27" i="2" s="1"/>
  <c r="C20" i="2"/>
  <c r="C27" i="2" s="1"/>
  <c r="B13" i="2"/>
  <c r="L13" i="2" l="1"/>
  <c r="B1115" i="2"/>
  <c r="L1113" i="2" s="1"/>
  <c r="L1114" i="2" s="1"/>
  <c r="B1109" i="2"/>
  <c r="L1107" i="2" s="1"/>
  <c r="B1103" i="2"/>
  <c r="L1101" i="2" s="1"/>
  <c r="B1097" i="2"/>
  <c r="L1095" i="2"/>
  <c r="L1096" i="2" s="1"/>
  <c r="B1090" i="2"/>
  <c r="L1088" i="2" s="1"/>
  <c r="B1084" i="2"/>
  <c r="L1082" i="2" s="1"/>
  <c r="B1078" i="2"/>
  <c r="L1077" i="2"/>
  <c r="L1076" i="2"/>
  <c r="B1071" i="2"/>
  <c r="L1069" i="2"/>
  <c r="B1065" i="2"/>
  <c r="L1063" i="2" s="1"/>
  <c r="L1064" i="2" s="1"/>
  <c r="D1056" i="2"/>
  <c r="D1055" i="2"/>
  <c r="D1057" i="2" s="1"/>
  <c r="L1055" i="2" s="1"/>
  <c r="E1050" i="2"/>
  <c r="E1049" i="2"/>
  <c r="B1044" i="2"/>
  <c r="L1042" i="2"/>
  <c r="B1038" i="2"/>
  <c r="L1036" i="2" s="1"/>
  <c r="L1037" i="2"/>
  <c r="B1031" i="2"/>
  <c r="L1029" i="2" s="1"/>
  <c r="B1025" i="2"/>
  <c r="L1023" i="2" s="1"/>
  <c r="F227" i="1" s="1"/>
  <c r="G227" i="1" s="1"/>
  <c r="L1024" i="2"/>
  <c r="B1019" i="2"/>
  <c r="L1017" i="2"/>
  <c r="L1018" i="2" s="1"/>
  <c r="B1013" i="2"/>
  <c r="L1011" i="2" s="1"/>
  <c r="L1012" i="2" s="1"/>
  <c r="B1007" i="2"/>
  <c r="L1005" i="2" s="1"/>
  <c r="L1006" i="2" s="1"/>
  <c r="B1001" i="2"/>
  <c r="L1000" i="2"/>
  <c r="L999" i="2"/>
  <c r="B995" i="2"/>
  <c r="L993" i="2" s="1"/>
  <c r="B989" i="2"/>
  <c r="L987" i="2"/>
  <c r="L988" i="2" s="1"/>
  <c r="B983" i="2"/>
  <c r="L981" i="2" s="1"/>
  <c r="B977" i="2"/>
  <c r="L975" i="2" s="1"/>
  <c r="F219" i="1" s="1"/>
  <c r="G219" i="1" s="1"/>
  <c r="B971" i="2"/>
  <c r="L969" i="2" s="1"/>
  <c r="L970" i="2" s="1"/>
  <c r="B965" i="2"/>
  <c r="L963" i="2" s="1"/>
  <c r="L964" i="2" s="1"/>
  <c r="B959" i="2"/>
  <c r="L957" i="2" s="1"/>
  <c r="L958" i="2" s="1"/>
  <c r="B953" i="2"/>
  <c r="L951" i="2" s="1"/>
  <c r="L952" i="2" s="1"/>
  <c r="B946" i="2"/>
  <c r="L944" i="2"/>
  <c r="L945" i="2" s="1"/>
  <c r="B940" i="2"/>
  <c r="L939" i="2"/>
  <c r="L938" i="2"/>
  <c r="B934" i="2"/>
  <c r="L932" i="2" s="1"/>
  <c r="L933" i="2" s="1"/>
  <c r="B926" i="2"/>
  <c r="L924" i="2" s="1"/>
  <c r="L925" i="2"/>
  <c r="B920" i="2"/>
  <c r="L918" i="2"/>
  <c r="L919" i="2" s="1"/>
  <c r="B914" i="2"/>
  <c r="L912" i="2" s="1"/>
  <c r="L913" i="2" s="1"/>
  <c r="B908" i="2"/>
  <c r="L906" i="2" s="1"/>
  <c r="L907" i="2" s="1"/>
  <c r="D900" i="2"/>
  <c r="D899" i="2"/>
  <c r="D901" i="2" s="1"/>
  <c r="L899" i="2" s="1"/>
  <c r="L900" i="2" s="1"/>
  <c r="E894" i="2"/>
  <c r="E893" i="2"/>
  <c r="E895" i="2" s="1"/>
  <c r="L893" i="2" s="1"/>
  <c r="L894" i="2" s="1"/>
  <c r="B888" i="2"/>
  <c r="L886" i="2" s="1"/>
  <c r="L887" i="2" s="1"/>
  <c r="B882" i="2"/>
  <c r="L880" i="2" s="1"/>
  <c r="L881" i="2" s="1"/>
  <c r="B876" i="2"/>
  <c r="L874" i="2"/>
  <c r="L875" i="2" s="1"/>
  <c r="B869" i="2"/>
  <c r="L867" i="2"/>
  <c r="L868" i="2" s="1"/>
  <c r="B863" i="2"/>
  <c r="L861" i="2" s="1"/>
  <c r="B857" i="2"/>
  <c r="L855" i="2" s="1"/>
  <c r="L856" i="2" s="1"/>
  <c r="B851" i="2"/>
  <c r="L849" i="2" s="1"/>
  <c r="L850" i="2" s="1"/>
  <c r="B845" i="2"/>
  <c r="L843" i="2" s="1"/>
  <c r="B839" i="2"/>
  <c r="L837" i="2" s="1"/>
  <c r="L838" i="2" s="1"/>
  <c r="B833" i="2"/>
  <c r="L831" i="2" s="1"/>
  <c r="L832" i="2" s="1"/>
  <c r="B825" i="2"/>
  <c r="L823" i="2" s="1"/>
  <c r="B819" i="2"/>
  <c r="L817" i="2"/>
  <c r="L818" i="2" s="1"/>
  <c r="B812" i="2"/>
  <c r="L810" i="2" s="1"/>
  <c r="L811" i="2" s="1"/>
  <c r="B805" i="2"/>
  <c r="L803" i="2" s="1"/>
  <c r="L804" i="2" s="1"/>
  <c r="B799" i="2"/>
  <c r="L797" i="2" s="1"/>
  <c r="L798" i="2" s="1"/>
  <c r="B793" i="2"/>
  <c r="L791" i="2" s="1"/>
  <c r="L792" i="2" s="1"/>
  <c r="B787" i="2"/>
  <c r="L785" i="2" s="1"/>
  <c r="L786" i="2" s="1"/>
  <c r="B781" i="2"/>
  <c r="L779" i="2" s="1"/>
  <c r="L780" i="2" s="1"/>
  <c r="B775" i="2"/>
  <c r="L773" i="2"/>
  <c r="B769" i="2"/>
  <c r="L767" i="2"/>
  <c r="L768" i="2" s="1"/>
  <c r="B762" i="2"/>
  <c r="L760" i="2" s="1"/>
  <c r="L761" i="2" s="1"/>
  <c r="B756" i="2"/>
  <c r="L754" i="2" s="1"/>
  <c r="L755" i="2" s="1"/>
  <c r="B748" i="2"/>
  <c r="L746" i="2" s="1"/>
  <c r="L747" i="2" s="1"/>
  <c r="B742" i="2"/>
  <c r="L740" i="2" s="1"/>
  <c r="L741" i="2" s="1"/>
  <c r="B736" i="2"/>
  <c r="L734" i="2" s="1"/>
  <c r="L735" i="2" s="1"/>
  <c r="B730" i="2"/>
  <c r="L728" i="2" s="1"/>
  <c r="L729" i="2" s="1"/>
  <c r="B724" i="2"/>
  <c r="L722" i="2"/>
  <c r="B715" i="2"/>
  <c r="L713" i="2"/>
  <c r="L714" i="2" s="1"/>
  <c r="B709" i="2"/>
  <c r="L707" i="2" s="1"/>
  <c r="L708" i="2" s="1"/>
  <c r="B703" i="2"/>
  <c r="L701" i="2" s="1"/>
  <c r="B697" i="2"/>
  <c r="L696" i="2"/>
  <c r="L695" i="2"/>
  <c r="B690" i="2"/>
  <c r="L688" i="2" s="1"/>
  <c r="L689" i="2" s="1"/>
  <c r="B684" i="2"/>
  <c r="L682" i="2" s="1"/>
  <c r="L683" i="2" s="1"/>
  <c r="B678" i="2"/>
  <c r="L676" i="2" s="1"/>
  <c r="L677" i="2" s="1"/>
  <c r="B672" i="2"/>
  <c r="L670" i="2" s="1"/>
  <c r="L671" i="2" s="1"/>
  <c r="B666" i="2"/>
  <c r="L664" i="2"/>
  <c r="L665" i="2" s="1"/>
  <c r="B660" i="2"/>
  <c r="L658" i="2" s="1"/>
  <c r="L659" i="2" s="1"/>
  <c r="B654" i="2"/>
  <c r="L652" i="2" s="1"/>
  <c r="L653" i="2" s="1"/>
  <c r="B648" i="2"/>
  <c r="L646" i="2" s="1"/>
  <c r="L647" i="2" s="1"/>
  <c r="B642" i="2"/>
  <c r="L640" i="2" s="1"/>
  <c r="L641" i="2" s="1"/>
  <c r="B636" i="2"/>
  <c r="L634" i="2" s="1"/>
  <c r="L635" i="2" s="1"/>
  <c r="B629" i="2"/>
  <c r="L627" i="2" s="1"/>
  <c r="L628" i="2" s="1"/>
  <c r="B623" i="2"/>
  <c r="L621" i="2"/>
  <c r="L622" i="2" s="1"/>
  <c r="B617" i="2"/>
  <c r="L615" i="2"/>
  <c r="L616" i="2" s="1"/>
  <c r="B611" i="2"/>
  <c r="L609" i="2" s="1"/>
  <c r="L610" i="2" s="1"/>
  <c r="B605" i="2"/>
  <c r="L603" i="2" s="1"/>
  <c r="L604" i="2" s="1"/>
  <c r="B599" i="2"/>
  <c r="L598" i="2"/>
  <c r="L597" i="2"/>
  <c r="B593" i="2"/>
  <c r="L591" i="2" s="1"/>
  <c r="L592" i="2" s="1"/>
  <c r="B587" i="2"/>
  <c r="L585" i="2" s="1"/>
  <c r="L586" i="2" s="1"/>
  <c r="B581" i="2"/>
  <c r="L579" i="2" s="1"/>
  <c r="L580" i="2" s="1"/>
  <c r="B575" i="2"/>
  <c r="L573" i="2" s="1"/>
  <c r="B569" i="2"/>
  <c r="L567" i="2"/>
  <c r="B563" i="2"/>
  <c r="L562" i="2"/>
  <c r="L561" i="2"/>
  <c r="B555" i="2"/>
  <c r="L553" i="2" s="1"/>
  <c r="B549" i="2"/>
  <c r="L548" i="2"/>
  <c r="L547" i="2"/>
  <c r="B543" i="2"/>
  <c r="L541" i="2" s="1"/>
  <c r="L542" i="2" s="1"/>
  <c r="D535" i="2"/>
  <c r="D534" i="2"/>
  <c r="L533" i="2"/>
  <c r="L534" i="2" s="1"/>
  <c r="D533" i="2"/>
  <c r="B529" i="2"/>
  <c r="L527" i="2" s="1"/>
  <c r="L528" i="2" s="1"/>
  <c r="D523" i="2"/>
  <c r="L521" i="2" s="1"/>
  <c r="L522" i="2" s="1"/>
  <c r="D522" i="2"/>
  <c r="D521" i="2"/>
  <c r="D516" i="2"/>
  <c r="D517" i="2" s="1"/>
  <c r="L515" i="2" s="1"/>
  <c r="D515" i="2"/>
  <c r="D510" i="2"/>
  <c r="D509" i="2"/>
  <c r="D505" i="2"/>
  <c r="L503" i="2" s="1"/>
  <c r="D504" i="2"/>
  <c r="D503" i="2"/>
  <c r="D498" i="2"/>
  <c r="D497" i="2"/>
  <c r="D492" i="2"/>
  <c r="D491" i="2"/>
  <c r="B486" i="2"/>
  <c r="L484" i="2" s="1"/>
  <c r="L485" i="2" s="1"/>
  <c r="B480" i="2"/>
  <c r="L478" i="2"/>
  <c r="L479" i="2" s="1"/>
  <c r="D471" i="2"/>
  <c r="L470" i="2"/>
  <c r="L471" i="2" s="1"/>
  <c r="D470" i="2"/>
  <c r="D472" i="2" s="1"/>
  <c r="D465" i="2"/>
  <c r="D464" i="2"/>
  <c r="D459" i="2"/>
  <c r="D458" i="2"/>
  <c r="D453" i="2"/>
  <c r="D452" i="2"/>
  <c r="E447" i="2"/>
  <c r="E446" i="2"/>
  <c r="L445" i="2"/>
  <c r="L446" i="2" s="1"/>
  <c r="E445" i="2"/>
  <c r="E440" i="2"/>
  <c r="E441" i="2" s="1"/>
  <c r="L439" i="2" s="1"/>
  <c r="L440" i="2" s="1"/>
  <c r="E439" i="2"/>
  <c r="B433" i="2"/>
  <c r="L431" i="2" s="1"/>
  <c r="L432" i="2" s="1"/>
  <c r="D425" i="2"/>
  <c r="D426" i="2" s="1"/>
  <c r="L424" i="2" s="1"/>
  <c r="L425" i="2" s="1"/>
  <c r="D424" i="2"/>
  <c r="B419" i="2"/>
  <c r="L417" i="2" s="1"/>
  <c r="L418" i="2" s="1"/>
  <c r="D410" i="2"/>
  <c r="D411" i="2" s="1"/>
  <c r="L409" i="2" s="1"/>
  <c r="L410" i="2" s="1"/>
  <c r="D409" i="2"/>
  <c r="D404" i="2"/>
  <c r="D403" i="2"/>
  <c r="D397" i="2"/>
  <c r="D396" i="2"/>
  <c r="D391" i="2"/>
  <c r="D390" i="2"/>
  <c r="D385" i="2"/>
  <c r="D384" i="2"/>
  <c r="D379" i="2"/>
  <c r="D378" i="2"/>
  <c r="D373" i="2"/>
  <c r="D372" i="2"/>
  <c r="D374" i="2" s="1"/>
  <c r="L372" i="2" s="1"/>
  <c r="L373" i="2" s="1"/>
  <c r="D366" i="2"/>
  <c r="D365" i="2"/>
  <c r="D367" i="2" s="1"/>
  <c r="L365" i="2" s="1"/>
  <c r="L366" i="2" s="1"/>
  <c r="D360" i="2"/>
  <c r="D359" i="2"/>
  <c r="D354" i="2"/>
  <c r="D353" i="2"/>
  <c r="D355" i="2" s="1"/>
  <c r="L353" i="2" s="1"/>
  <c r="L354" i="2" s="1"/>
  <c r="D348" i="2"/>
  <c r="D347" i="2"/>
  <c r="D349" i="2" s="1"/>
  <c r="L347" i="2" s="1"/>
  <c r="L348" i="2" s="1"/>
  <c r="B341" i="2"/>
  <c r="L339" i="2" s="1"/>
  <c r="L340" i="2" s="1"/>
  <c r="B335" i="2"/>
  <c r="L333" i="2" s="1"/>
  <c r="L334" i="2" s="1"/>
  <c r="D328" i="2"/>
  <c r="D327" i="2"/>
  <c r="D323" i="2"/>
  <c r="L321" i="2" s="1"/>
  <c r="L322" i="2" s="1"/>
  <c r="D322" i="2"/>
  <c r="D321" i="2"/>
  <c r="D315" i="2"/>
  <c r="D314" i="2"/>
  <c r="B310" i="2"/>
  <c r="L308" i="2" s="1"/>
  <c r="L309" i="2" s="1"/>
  <c r="B304" i="2"/>
  <c r="L302" i="2" s="1"/>
  <c r="L303" i="2" s="1"/>
  <c r="B298" i="2"/>
  <c r="L296" i="2" s="1"/>
  <c r="L297" i="2" s="1"/>
  <c r="B292" i="2"/>
  <c r="L290" i="2"/>
  <c r="L291" i="2" s="1"/>
  <c r="D285" i="2"/>
  <c r="D284" i="2"/>
  <c r="D279" i="2"/>
  <c r="D278" i="2"/>
  <c r="D272" i="2"/>
  <c r="D271" i="2"/>
  <c r="E265" i="2"/>
  <c r="E264" i="2"/>
  <c r="D259" i="2"/>
  <c r="D258" i="2"/>
  <c r="B253" i="2"/>
  <c r="L251" i="2" s="1"/>
  <c r="L252" i="2" s="1"/>
  <c r="B247" i="2"/>
  <c r="L245" i="2"/>
  <c r="L246" i="2" s="1"/>
  <c r="B241" i="2"/>
  <c r="L239" i="2" s="1"/>
  <c r="L240" i="2" s="1"/>
  <c r="D233" i="2"/>
  <c r="D232" i="2"/>
  <c r="D234" i="2" s="1"/>
  <c r="L232" i="2" s="1"/>
  <c r="L233" i="2" s="1"/>
  <c r="D227" i="2"/>
  <c r="L226" i="2"/>
  <c r="L227" i="2" s="1"/>
  <c r="D226" i="2"/>
  <c r="D228" i="2" s="1"/>
  <c r="E219" i="2"/>
  <c r="E220" i="2" s="1"/>
  <c r="L218" i="2" s="1"/>
  <c r="D213" i="2"/>
  <c r="D212" i="2"/>
  <c r="D214" i="2" s="1"/>
  <c r="L212" i="2" s="1"/>
  <c r="B207" i="2"/>
  <c r="L205" i="2" s="1"/>
  <c r="L206" i="2" s="1"/>
  <c r="B201" i="2"/>
  <c r="L199" i="2" s="1"/>
  <c r="B195" i="2"/>
  <c r="L193" i="2" s="1"/>
  <c r="D187" i="2"/>
  <c r="D186" i="2"/>
  <c r="D181" i="2"/>
  <c r="D173" i="2"/>
  <c r="D174" i="2" s="1"/>
  <c r="L173" i="2" s="1"/>
  <c r="D168" i="2"/>
  <c r="D167" i="2"/>
  <c r="D162" i="2"/>
  <c r="D161" i="2"/>
  <c r="D163" i="2" s="1"/>
  <c r="L161" i="2" s="1"/>
  <c r="L162" i="2" s="1"/>
  <c r="E157" i="2"/>
  <c r="L155" i="2" s="1"/>
  <c r="D151" i="2"/>
  <c r="L149" i="2" s="1"/>
  <c r="L150" i="2" s="1"/>
  <c r="E145" i="2"/>
  <c r="L143" i="2" s="1"/>
  <c r="L144" i="2" s="1"/>
  <c r="D136" i="2"/>
  <c r="D137" i="2" s="1"/>
  <c r="L136" i="2" s="1"/>
  <c r="D131" i="2"/>
  <c r="D130" i="2"/>
  <c r="D132" i="2" s="1"/>
  <c r="L130" i="2" s="1"/>
  <c r="L131" i="2" s="1"/>
  <c r="E125" i="2"/>
  <c r="E124" i="2"/>
  <c r="D119" i="2"/>
  <c r="D118" i="2"/>
  <c r="D113" i="2"/>
  <c r="D112" i="2"/>
  <c r="D107" i="2"/>
  <c r="D106" i="2"/>
  <c r="D108" i="2" s="1"/>
  <c r="L106" i="2" s="1"/>
  <c r="D101" i="2"/>
  <c r="D100" i="2"/>
  <c r="E95" i="2"/>
  <c r="E96" i="2" s="1"/>
  <c r="L94" i="2" s="1"/>
  <c r="L95" i="2" s="1"/>
  <c r="E94" i="2"/>
  <c r="D89" i="2"/>
  <c r="D88" i="2"/>
  <c r="D83" i="2"/>
  <c r="D82" i="2"/>
  <c r="E77" i="2"/>
  <c r="E76" i="2"/>
  <c r="L69" i="2"/>
  <c r="L70" i="2" s="1"/>
  <c r="D69" i="2"/>
  <c r="D70" i="2" s="1"/>
  <c r="D63" i="2"/>
  <c r="D64" i="2" s="1"/>
  <c r="L63" i="2" s="1"/>
  <c r="L64" i="2" s="1"/>
  <c r="D57" i="2"/>
  <c r="L56" i="2" s="1"/>
  <c r="D50" i="2"/>
  <c r="D51" i="2" s="1"/>
  <c r="L50" i="2" s="1"/>
  <c r="L51" i="2" s="1"/>
  <c r="D45" i="2"/>
  <c r="D46" i="2" s="1"/>
  <c r="L45" i="2" s="1"/>
  <c r="D40" i="2"/>
  <c r="D41" i="2" s="1"/>
  <c r="L40" i="2" s="1"/>
  <c r="L35" i="2"/>
  <c r="L36" i="2" s="1"/>
  <c r="L27" i="2"/>
  <c r="L28" i="2" s="1"/>
  <c r="L20" i="2"/>
  <c r="L21" i="2" s="1"/>
  <c r="K247" i="1"/>
  <c r="J247" i="1"/>
  <c r="F247" i="1"/>
  <c r="K246" i="1"/>
  <c r="J246" i="1"/>
  <c r="K245" i="1"/>
  <c r="J245" i="1"/>
  <c r="K244" i="1"/>
  <c r="J244" i="1"/>
  <c r="J243" i="1" s="1"/>
  <c r="K242" i="1"/>
  <c r="J242" i="1"/>
  <c r="K241" i="1"/>
  <c r="J241" i="1"/>
  <c r="K240" i="1"/>
  <c r="J240" i="1"/>
  <c r="J239" i="1" s="1"/>
  <c r="F240" i="1"/>
  <c r="K238" i="1"/>
  <c r="J238" i="1"/>
  <c r="K237" i="1"/>
  <c r="K236" i="1" s="1"/>
  <c r="J237" i="1"/>
  <c r="F237" i="1"/>
  <c r="K234" i="1"/>
  <c r="J234" i="1"/>
  <c r="K233" i="1"/>
  <c r="J233" i="1"/>
  <c r="K231" i="1"/>
  <c r="K229" i="1" s="1"/>
  <c r="J231" i="1"/>
  <c r="K230" i="1"/>
  <c r="J230" i="1"/>
  <c r="J229" i="1" s="1"/>
  <c r="F230" i="1"/>
  <c r="K228" i="1"/>
  <c r="J228" i="1"/>
  <c r="M227" i="1"/>
  <c r="O227" i="1" s="1"/>
  <c r="L227" i="1"/>
  <c r="K227" i="1"/>
  <c r="J227" i="1"/>
  <c r="H227" i="1"/>
  <c r="N227" i="1" s="1"/>
  <c r="K226" i="1"/>
  <c r="J226" i="1"/>
  <c r="K225" i="1"/>
  <c r="J225" i="1"/>
  <c r="F225" i="1"/>
  <c r="K224" i="1"/>
  <c r="J224" i="1"/>
  <c r="G224" i="1"/>
  <c r="F224" i="1"/>
  <c r="L224" i="1" s="1"/>
  <c r="K223" i="1"/>
  <c r="J223" i="1"/>
  <c r="G223" i="1"/>
  <c r="M223" i="1" s="1"/>
  <c r="O223" i="1" s="1"/>
  <c r="F223" i="1"/>
  <c r="L223" i="1" s="1"/>
  <c r="K222" i="1"/>
  <c r="J222" i="1"/>
  <c r="K221" i="1"/>
  <c r="J221" i="1"/>
  <c r="K220" i="1"/>
  <c r="J220" i="1"/>
  <c r="M219" i="1"/>
  <c r="L219" i="1"/>
  <c r="K219" i="1"/>
  <c r="J219" i="1"/>
  <c r="H219" i="1"/>
  <c r="N219" i="1" s="1"/>
  <c r="L218" i="1"/>
  <c r="K218" i="1"/>
  <c r="J218" i="1"/>
  <c r="F218" i="1"/>
  <c r="G218" i="1" s="1"/>
  <c r="H218" i="1" s="1"/>
  <c r="N218" i="1" s="1"/>
  <c r="K217" i="1"/>
  <c r="J217" i="1"/>
  <c r="F217" i="1"/>
  <c r="G217" i="1" s="1"/>
  <c r="H217" i="1" s="1"/>
  <c r="N217" i="1" s="1"/>
  <c r="K216" i="1"/>
  <c r="J216" i="1"/>
  <c r="F216" i="1"/>
  <c r="L216" i="1" s="1"/>
  <c r="K215" i="1"/>
  <c r="J215" i="1"/>
  <c r="F215" i="1"/>
  <c r="L215" i="1" s="1"/>
  <c r="K213" i="1"/>
  <c r="K210" i="1" s="1"/>
  <c r="J213" i="1"/>
  <c r="K212" i="1"/>
  <c r="J212" i="1"/>
  <c r="G212" i="1"/>
  <c r="M212" i="1" s="1"/>
  <c r="O212" i="1" s="1"/>
  <c r="F212" i="1"/>
  <c r="L212" i="1" s="1"/>
  <c r="K211" i="1"/>
  <c r="J211" i="1"/>
  <c r="K208" i="1"/>
  <c r="J208" i="1"/>
  <c r="F208" i="1"/>
  <c r="K207" i="1"/>
  <c r="J207" i="1"/>
  <c r="F207" i="1"/>
  <c r="K206" i="1"/>
  <c r="J206" i="1"/>
  <c r="F206" i="1"/>
  <c r="L206" i="1" s="1"/>
  <c r="K205" i="1"/>
  <c r="J205" i="1"/>
  <c r="J204" i="1" s="1"/>
  <c r="F205" i="1"/>
  <c r="L205" i="1" s="1"/>
  <c r="K203" i="1"/>
  <c r="J203" i="1"/>
  <c r="K202" i="1"/>
  <c r="K201" i="1" s="1"/>
  <c r="J202" i="1"/>
  <c r="J201" i="1" s="1"/>
  <c r="F202" i="1"/>
  <c r="L202" i="1" s="1"/>
  <c r="K200" i="1"/>
  <c r="J200" i="1"/>
  <c r="F200" i="1"/>
  <c r="L200" i="1" s="1"/>
  <c r="K199" i="1"/>
  <c r="J199" i="1"/>
  <c r="F199" i="1"/>
  <c r="G199" i="1" s="1"/>
  <c r="M199" i="1" s="1"/>
  <c r="O199" i="1" s="1"/>
  <c r="L198" i="1"/>
  <c r="K198" i="1"/>
  <c r="K197" i="1" s="1"/>
  <c r="J198" i="1"/>
  <c r="F198" i="1"/>
  <c r="G198" i="1" s="1"/>
  <c r="J197" i="1"/>
  <c r="K196" i="1"/>
  <c r="J196" i="1"/>
  <c r="K195" i="1"/>
  <c r="J195" i="1"/>
  <c r="K194" i="1"/>
  <c r="J194" i="1"/>
  <c r="F194" i="1"/>
  <c r="K193" i="1"/>
  <c r="J193" i="1"/>
  <c r="F193" i="1"/>
  <c r="G193" i="1" s="1"/>
  <c r="K192" i="1"/>
  <c r="J192" i="1"/>
  <c r="K191" i="1"/>
  <c r="K189" i="1" s="1"/>
  <c r="J191" i="1"/>
  <c r="F191" i="1"/>
  <c r="L190" i="1"/>
  <c r="K190" i="1"/>
  <c r="J190" i="1"/>
  <c r="G190" i="1"/>
  <c r="M190" i="1" s="1"/>
  <c r="F190" i="1"/>
  <c r="K187" i="1"/>
  <c r="K185" i="1" s="1"/>
  <c r="J187" i="1"/>
  <c r="K186" i="1"/>
  <c r="J186" i="1"/>
  <c r="J185" i="1" s="1"/>
  <c r="F186" i="1"/>
  <c r="K184" i="1"/>
  <c r="K183" i="1" s="1"/>
  <c r="J184" i="1"/>
  <c r="J183" i="1" s="1"/>
  <c r="F184" i="1"/>
  <c r="G184" i="1" s="1"/>
  <c r="K182" i="1"/>
  <c r="J182" i="1"/>
  <c r="G182" i="1"/>
  <c r="F182" i="1"/>
  <c r="L182" i="1" s="1"/>
  <c r="K181" i="1"/>
  <c r="J181" i="1"/>
  <c r="F181" i="1"/>
  <c r="G181" i="1" s="1"/>
  <c r="K180" i="1"/>
  <c r="J180" i="1"/>
  <c r="G180" i="1"/>
  <c r="H180" i="1" s="1"/>
  <c r="N180" i="1" s="1"/>
  <c r="F180" i="1"/>
  <c r="L180" i="1" s="1"/>
  <c r="K179" i="1"/>
  <c r="J179" i="1"/>
  <c r="K178" i="1"/>
  <c r="J178" i="1"/>
  <c r="F178" i="1"/>
  <c r="G178" i="1" s="1"/>
  <c r="K177" i="1"/>
  <c r="J177" i="1"/>
  <c r="K176" i="1"/>
  <c r="J176" i="1"/>
  <c r="F176" i="1"/>
  <c r="G176" i="1" s="1"/>
  <c r="M176" i="1" s="1"/>
  <c r="K174" i="1"/>
  <c r="J174" i="1"/>
  <c r="F174" i="1"/>
  <c r="L174" i="1" s="1"/>
  <c r="L173" i="1"/>
  <c r="K173" i="1"/>
  <c r="J173" i="1"/>
  <c r="J172" i="1" s="1"/>
  <c r="F173" i="1"/>
  <c r="G173" i="1" s="1"/>
  <c r="M173" i="1" s="1"/>
  <c r="K170" i="1"/>
  <c r="J170" i="1"/>
  <c r="G170" i="1"/>
  <c r="F170" i="1"/>
  <c r="L170" i="1" s="1"/>
  <c r="K169" i="1"/>
  <c r="J169" i="1"/>
  <c r="F169" i="1"/>
  <c r="K168" i="1"/>
  <c r="J168" i="1"/>
  <c r="F168" i="1"/>
  <c r="L168" i="1" s="1"/>
  <c r="L167" i="1"/>
  <c r="K167" i="1"/>
  <c r="J167" i="1"/>
  <c r="F167" i="1"/>
  <c r="G167" i="1" s="1"/>
  <c r="M167" i="1" s="1"/>
  <c r="O167" i="1" s="1"/>
  <c r="K166" i="1"/>
  <c r="J166" i="1"/>
  <c r="K162" i="1"/>
  <c r="J162" i="1"/>
  <c r="G162" i="1"/>
  <c r="H162" i="1" s="1"/>
  <c r="N162" i="1" s="1"/>
  <c r="F162" i="1"/>
  <c r="L162" i="1" s="1"/>
  <c r="K161" i="1"/>
  <c r="J161" i="1"/>
  <c r="H161" i="1"/>
  <c r="N161" i="1" s="1"/>
  <c r="G161" i="1"/>
  <c r="M161" i="1" s="1"/>
  <c r="F161" i="1"/>
  <c r="L161" i="1" s="1"/>
  <c r="K160" i="1"/>
  <c r="J160" i="1"/>
  <c r="K159" i="1"/>
  <c r="K158" i="1" s="1"/>
  <c r="J159" i="1"/>
  <c r="F159" i="1"/>
  <c r="G159" i="1" s="1"/>
  <c r="K157" i="1"/>
  <c r="J157" i="1"/>
  <c r="F157" i="1"/>
  <c r="K156" i="1"/>
  <c r="J156" i="1"/>
  <c r="G156" i="1"/>
  <c r="F156" i="1"/>
  <c r="L156" i="1" s="1"/>
  <c r="L155" i="1"/>
  <c r="K155" i="1"/>
  <c r="J155" i="1"/>
  <c r="F155" i="1"/>
  <c r="G155" i="1" s="1"/>
  <c r="K154" i="1"/>
  <c r="J154" i="1"/>
  <c r="F154" i="1"/>
  <c r="L154" i="1" s="1"/>
  <c r="K153" i="1"/>
  <c r="J153" i="1"/>
  <c r="F153" i="1"/>
  <c r="L153" i="1" s="1"/>
  <c r="K152" i="1"/>
  <c r="J152" i="1"/>
  <c r="F152" i="1"/>
  <c r="G152" i="1" s="1"/>
  <c r="K151" i="1"/>
  <c r="J151" i="1"/>
  <c r="F151" i="1"/>
  <c r="K150" i="1"/>
  <c r="J150" i="1"/>
  <c r="F150" i="1"/>
  <c r="L150" i="1" s="1"/>
  <c r="K149" i="1"/>
  <c r="J149" i="1"/>
  <c r="F149" i="1"/>
  <c r="L148" i="1"/>
  <c r="K148" i="1"/>
  <c r="J148" i="1"/>
  <c r="F148" i="1"/>
  <c r="G148" i="1" s="1"/>
  <c r="L146" i="1"/>
  <c r="K146" i="1"/>
  <c r="J146" i="1"/>
  <c r="F146" i="1"/>
  <c r="G146" i="1" s="1"/>
  <c r="M145" i="1"/>
  <c r="K145" i="1"/>
  <c r="J145" i="1"/>
  <c r="G145" i="1"/>
  <c r="H145" i="1" s="1"/>
  <c r="N145" i="1" s="1"/>
  <c r="F145" i="1"/>
  <c r="L145" i="1" s="1"/>
  <c r="K144" i="1"/>
  <c r="J144" i="1"/>
  <c r="F144" i="1"/>
  <c r="K143" i="1"/>
  <c r="J143" i="1"/>
  <c r="F143" i="1"/>
  <c r="L143" i="1" s="1"/>
  <c r="K142" i="1"/>
  <c r="J142" i="1"/>
  <c r="F142" i="1"/>
  <c r="K141" i="1"/>
  <c r="J141" i="1"/>
  <c r="F141" i="1"/>
  <c r="G141" i="1" s="1"/>
  <c r="K140" i="1"/>
  <c r="J140" i="1"/>
  <c r="F140" i="1"/>
  <c r="K139" i="1"/>
  <c r="J139" i="1"/>
  <c r="G139" i="1"/>
  <c r="F139" i="1"/>
  <c r="L139" i="1" s="1"/>
  <c r="K138" i="1"/>
  <c r="J138" i="1"/>
  <c r="F138" i="1"/>
  <c r="G138" i="1" s="1"/>
  <c r="K137" i="1"/>
  <c r="J137" i="1"/>
  <c r="K136" i="1"/>
  <c r="J136" i="1"/>
  <c r="K135" i="1"/>
  <c r="J135" i="1"/>
  <c r="F135" i="1"/>
  <c r="L135" i="1" s="1"/>
  <c r="K132" i="1"/>
  <c r="J132" i="1"/>
  <c r="K131" i="1"/>
  <c r="J131" i="1"/>
  <c r="F131" i="1"/>
  <c r="G131" i="1" s="1"/>
  <c r="K130" i="1"/>
  <c r="K129" i="1" s="1"/>
  <c r="K128" i="1" s="1"/>
  <c r="J130" i="1"/>
  <c r="J129" i="1"/>
  <c r="J128" i="1" s="1"/>
  <c r="K127" i="1"/>
  <c r="J127" i="1"/>
  <c r="F127" i="1"/>
  <c r="L127" i="1" s="1"/>
  <c r="K126" i="1"/>
  <c r="J126" i="1"/>
  <c r="F126" i="1"/>
  <c r="K125" i="1"/>
  <c r="J125" i="1"/>
  <c r="G125" i="1"/>
  <c r="H125" i="1" s="1"/>
  <c r="N125" i="1" s="1"/>
  <c r="F125" i="1"/>
  <c r="L125" i="1" s="1"/>
  <c r="K124" i="1"/>
  <c r="J124" i="1"/>
  <c r="K123" i="1"/>
  <c r="J123" i="1"/>
  <c r="K122" i="1"/>
  <c r="J122" i="1"/>
  <c r="K121" i="1"/>
  <c r="J121" i="1"/>
  <c r="K120" i="1"/>
  <c r="J120" i="1"/>
  <c r="K119" i="1"/>
  <c r="K118" i="1"/>
  <c r="J118" i="1"/>
  <c r="F118" i="1"/>
  <c r="G118" i="1" s="1"/>
  <c r="K117" i="1"/>
  <c r="K116" i="1" s="1"/>
  <c r="J117" i="1"/>
  <c r="J116" i="1" s="1"/>
  <c r="H117" i="1"/>
  <c r="N117" i="1" s="1"/>
  <c r="G117" i="1"/>
  <c r="M117" i="1" s="1"/>
  <c r="F117" i="1"/>
  <c r="L117" i="1" s="1"/>
  <c r="K114" i="1"/>
  <c r="J114" i="1"/>
  <c r="F114" i="1"/>
  <c r="K113" i="1"/>
  <c r="J113" i="1"/>
  <c r="K112" i="1"/>
  <c r="J112" i="1"/>
  <c r="K111" i="1"/>
  <c r="J111" i="1"/>
  <c r="J110" i="1"/>
  <c r="K109" i="1"/>
  <c r="J109" i="1"/>
  <c r="F109" i="1"/>
  <c r="L109" i="1" s="1"/>
  <c r="L107" i="1" s="1"/>
  <c r="L108" i="1"/>
  <c r="K108" i="1"/>
  <c r="J108" i="1"/>
  <c r="H108" i="1"/>
  <c r="N108" i="1" s="1"/>
  <c r="G108" i="1"/>
  <c r="M108" i="1" s="1"/>
  <c r="F108" i="1"/>
  <c r="K107" i="1"/>
  <c r="J107" i="1"/>
  <c r="K105" i="1"/>
  <c r="J105" i="1"/>
  <c r="F105" i="1"/>
  <c r="L105" i="1" s="1"/>
  <c r="L104" i="1" s="1"/>
  <c r="K104" i="1"/>
  <c r="J104" i="1"/>
  <c r="K103" i="1"/>
  <c r="K102" i="1" s="1"/>
  <c r="J103" i="1"/>
  <c r="J102" i="1" s="1"/>
  <c r="F103" i="1"/>
  <c r="G103" i="1" s="1"/>
  <c r="H103" i="1" s="1"/>
  <c r="N103" i="1" s="1"/>
  <c r="N102" i="1" s="1"/>
  <c r="L101" i="1"/>
  <c r="K101" i="1"/>
  <c r="K100" i="1" s="1"/>
  <c r="K99" i="1" s="1"/>
  <c r="J101" i="1"/>
  <c r="J100" i="1" s="1"/>
  <c r="F101" i="1"/>
  <c r="G101" i="1" s="1"/>
  <c r="L100" i="1"/>
  <c r="K98" i="1"/>
  <c r="J98" i="1"/>
  <c r="F98" i="1"/>
  <c r="G98" i="1" s="1"/>
  <c r="M98" i="1" s="1"/>
  <c r="K97" i="1"/>
  <c r="K96" i="1" s="1"/>
  <c r="J97" i="1"/>
  <c r="J96" i="1" s="1"/>
  <c r="K95" i="1"/>
  <c r="J95" i="1"/>
  <c r="K94" i="1"/>
  <c r="J94" i="1"/>
  <c r="K93" i="1"/>
  <c r="J93" i="1"/>
  <c r="K92" i="1"/>
  <c r="J92" i="1"/>
  <c r="L91" i="1"/>
  <c r="K91" i="1"/>
  <c r="J91" i="1"/>
  <c r="F91" i="1"/>
  <c r="G91" i="1" s="1"/>
  <c r="L89" i="1"/>
  <c r="K89" i="1"/>
  <c r="J89" i="1"/>
  <c r="F89" i="1"/>
  <c r="G89" i="1" s="1"/>
  <c r="K88" i="1"/>
  <c r="J88" i="1"/>
  <c r="K87" i="1"/>
  <c r="J87" i="1"/>
  <c r="F87" i="1"/>
  <c r="L87" i="1" s="1"/>
  <c r="K86" i="1"/>
  <c r="J86" i="1"/>
  <c r="F86" i="1"/>
  <c r="K83" i="1"/>
  <c r="J83" i="1"/>
  <c r="F83" i="1"/>
  <c r="G83" i="1" s="1"/>
  <c r="K82" i="1"/>
  <c r="J82" i="1"/>
  <c r="G82" i="1"/>
  <c r="H82" i="1" s="1"/>
  <c r="N82" i="1" s="1"/>
  <c r="F82" i="1"/>
  <c r="L82" i="1" s="1"/>
  <c r="K81" i="1"/>
  <c r="J81" i="1"/>
  <c r="K80" i="1"/>
  <c r="J80" i="1"/>
  <c r="F80" i="1"/>
  <c r="K78" i="1"/>
  <c r="J78" i="1"/>
  <c r="K77" i="1"/>
  <c r="J77" i="1"/>
  <c r="F77" i="1"/>
  <c r="K76" i="1"/>
  <c r="J76" i="1"/>
  <c r="K75" i="1"/>
  <c r="J75" i="1"/>
  <c r="F75" i="1"/>
  <c r="M74" i="1"/>
  <c r="O74" i="1" s="1"/>
  <c r="L74" i="1"/>
  <c r="K74" i="1"/>
  <c r="J74" i="1"/>
  <c r="H74" i="1"/>
  <c r="N74" i="1" s="1"/>
  <c r="G74" i="1"/>
  <c r="F74" i="1"/>
  <c r="K73" i="1"/>
  <c r="J73" i="1"/>
  <c r="K72" i="1"/>
  <c r="J72" i="1"/>
  <c r="K70" i="1"/>
  <c r="K69" i="1" s="1"/>
  <c r="J70" i="1"/>
  <c r="J69" i="1" s="1"/>
  <c r="K68" i="1"/>
  <c r="J68" i="1"/>
  <c r="K67" i="1"/>
  <c r="J67" i="1"/>
  <c r="L65" i="1"/>
  <c r="K65" i="1"/>
  <c r="J65" i="1"/>
  <c r="H65" i="1"/>
  <c r="N65" i="1" s="1"/>
  <c r="G65" i="1"/>
  <c r="M65" i="1" s="1"/>
  <c r="O65" i="1" s="1"/>
  <c r="F65" i="1"/>
  <c r="K64" i="1"/>
  <c r="J64" i="1"/>
  <c r="F64" i="1"/>
  <c r="L64" i="1" s="1"/>
  <c r="K63" i="1"/>
  <c r="J63" i="1"/>
  <c r="F63" i="1"/>
  <c r="K61" i="1"/>
  <c r="J61" i="1"/>
  <c r="F61" i="1"/>
  <c r="L61" i="1" s="1"/>
  <c r="K60" i="1"/>
  <c r="J60" i="1"/>
  <c r="J59" i="1" s="1"/>
  <c r="F60" i="1"/>
  <c r="K57" i="1"/>
  <c r="J57" i="1"/>
  <c r="K56" i="1"/>
  <c r="J56" i="1"/>
  <c r="J55" i="1" s="1"/>
  <c r="K55" i="1"/>
  <c r="K54" i="1"/>
  <c r="J54" i="1"/>
  <c r="K53" i="1"/>
  <c r="J53" i="1"/>
  <c r="K52" i="1"/>
  <c r="K51" i="1" s="1"/>
  <c r="J52" i="1"/>
  <c r="K50" i="1"/>
  <c r="J50" i="1"/>
  <c r="K49" i="1"/>
  <c r="K48" i="1" s="1"/>
  <c r="J49" i="1"/>
  <c r="K46" i="1"/>
  <c r="J46" i="1"/>
  <c r="K45" i="1"/>
  <c r="J45" i="1"/>
  <c r="K44" i="1"/>
  <c r="J44" i="1"/>
  <c r="K43" i="1"/>
  <c r="J43" i="1"/>
  <c r="K42" i="1"/>
  <c r="J42" i="1"/>
  <c r="F42" i="1"/>
  <c r="G42" i="1" s="1"/>
  <c r="K41" i="1"/>
  <c r="J41" i="1"/>
  <c r="F41" i="1"/>
  <c r="G41" i="1" s="1"/>
  <c r="H41" i="1" s="1"/>
  <c r="N41" i="1" s="1"/>
  <c r="K38" i="1"/>
  <c r="J38" i="1"/>
  <c r="L37" i="1"/>
  <c r="K37" i="1"/>
  <c r="J37" i="1"/>
  <c r="G37" i="1"/>
  <c r="M37" i="1" s="1"/>
  <c r="O37" i="1" s="1"/>
  <c r="F37" i="1"/>
  <c r="K36" i="1"/>
  <c r="J36" i="1"/>
  <c r="K35" i="1"/>
  <c r="J35" i="1"/>
  <c r="K34" i="1"/>
  <c r="J34" i="1"/>
  <c r="K33" i="1"/>
  <c r="J33" i="1"/>
  <c r="K32" i="1"/>
  <c r="J32" i="1"/>
  <c r="K31" i="1"/>
  <c r="J31" i="1"/>
  <c r="F31" i="1"/>
  <c r="K30" i="1"/>
  <c r="J30" i="1"/>
  <c r="K29" i="1"/>
  <c r="J29" i="1"/>
  <c r="K28" i="1"/>
  <c r="J28" i="1"/>
  <c r="J27" i="1" s="1"/>
  <c r="K25" i="1"/>
  <c r="J25" i="1"/>
  <c r="K24" i="1"/>
  <c r="J24" i="1"/>
  <c r="K23" i="1"/>
  <c r="J23" i="1"/>
  <c r="K22" i="1"/>
  <c r="K21" i="1" s="1"/>
  <c r="J22" i="1"/>
  <c r="J21" i="1" s="1"/>
  <c r="K20" i="1"/>
  <c r="K19" i="1" s="1"/>
  <c r="J20" i="1"/>
  <c r="J19" i="1"/>
  <c r="K18" i="1"/>
  <c r="J18" i="1"/>
  <c r="F18" i="1"/>
  <c r="G18" i="1" s="1"/>
  <c r="K17" i="1"/>
  <c r="J17" i="1"/>
  <c r="K16" i="1"/>
  <c r="J16" i="1"/>
  <c r="K15" i="1"/>
  <c r="J15" i="1"/>
  <c r="J14" i="1" s="1"/>
  <c r="G15" i="1"/>
  <c r="H15" i="1" s="1"/>
  <c r="N15" i="1" s="1"/>
  <c r="F15" i="1"/>
  <c r="L15" i="1" s="1"/>
  <c r="K13" i="1"/>
  <c r="J13" i="1"/>
  <c r="F13" i="1"/>
  <c r="G13" i="1" s="1"/>
  <c r="K12" i="1"/>
  <c r="J12" i="1"/>
  <c r="J10" i="1" s="1"/>
  <c r="F12" i="1"/>
  <c r="L12" i="1" s="1"/>
  <c r="K11" i="1"/>
  <c r="J11" i="1"/>
  <c r="H159" i="1" l="1"/>
  <c r="N159" i="1" s="1"/>
  <c r="M159" i="1"/>
  <c r="H131" i="1"/>
  <c r="N131" i="1" s="1"/>
  <c r="M131" i="1"/>
  <c r="O131" i="1" s="1"/>
  <c r="L131" i="1"/>
  <c r="M139" i="1"/>
  <c r="O139" i="1" s="1"/>
  <c r="H139" i="1"/>
  <c r="N139" i="1" s="1"/>
  <c r="H156" i="1"/>
  <c r="N156" i="1" s="1"/>
  <c r="M156" i="1"/>
  <c r="O156" i="1" s="1"/>
  <c r="L137" i="2"/>
  <c r="F38" i="1"/>
  <c r="J48" i="1"/>
  <c r="G61" i="1"/>
  <c r="G64" i="1"/>
  <c r="H91" i="1"/>
  <c r="N91" i="1" s="1"/>
  <c r="M91" i="1"/>
  <c r="O91" i="1" s="1"/>
  <c r="L98" i="1"/>
  <c r="L142" i="1"/>
  <c r="G142" i="1"/>
  <c r="M142" i="1" s="1"/>
  <c r="O142" i="1" s="1"/>
  <c r="L844" i="2"/>
  <c r="F192" i="1"/>
  <c r="H37" i="1"/>
  <c r="N37" i="1" s="1"/>
  <c r="F44" i="1"/>
  <c r="M82" i="1"/>
  <c r="O82" i="1" s="1"/>
  <c r="L83" i="1"/>
  <c r="K115" i="1"/>
  <c r="G126" i="1"/>
  <c r="H126" i="1" s="1"/>
  <c r="N126" i="1" s="1"/>
  <c r="L126" i="1"/>
  <c r="G127" i="1"/>
  <c r="O145" i="1"/>
  <c r="L151" i="1"/>
  <c r="G151" i="1"/>
  <c r="H151" i="1" s="1"/>
  <c r="N151" i="1" s="1"/>
  <c r="L159" i="1"/>
  <c r="K172" i="1"/>
  <c r="L176" i="1"/>
  <c r="H190" i="1"/>
  <c r="N190" i="1" s="1"/>
  <c r="K243" i="1"/>
  <c r="L107" i="2"/>
  <c r="F33" i="1"/>
  <c r="L702" i="2"/>
  <c r="F160" i="1"/>
  <c r="L723" i="2"/>
  <c r="F166" i="1"/>
  <c r="M182" i="1"/>
  <c r="O182" i="1" s="1"/>
  <c r="H182" i="1"/>
  <c r="N182" i="1" s="1"/>
  <c r="L862" i="2"/>
  <c r="F195" i="1"/>
  <c r="L1102" i="2"/>
  <c r="F245" i="1"/>
  <c r="L31" i="1"/>
  <c r="G31" i="1"/>
  <c r="G60" i="1"/>
  <c r="H60" i="1" s="1"/>
  <c r="N60" i="1" s="1"/>
  <c r="L60" i="1"/>
  <c r="L59" i="1" s="1"/>
  <c r="G63" i="1"/>
  <c r="L63" i="1"/>
  <c r="L62" i="1" s="1"/>
  <c r="L75" i="1"/>
  <c r="G75" i="1"/>
  <c r="G114" i="1"/>
  <c r="L114" i="1"/>
  <c r="G153" i="1"/>
  <c r="M153" i="1" s="1"/>
  <c r="O153" i="1" s="1"/>
  <c r="L169" i="1"/>
  <c r="G169" i="1"/>
  <c r="K27" i="1"/>
  <c r="L118" i="1"/>
  <c r="G144" i="1"/>
  <c r="H144" i="1" s="1"/>
  <c r="N144" i="1" s="1"/>
  <c r="L144" i="1"/>
  <c r="H148" i="1"/>
  <c r="N148" i="1" s="1"/>
  <c r="M148" i="1"/>
  <c r="O148" i="1" s="1"/>
  <c r="G149" i="1"/>
  <c r="M149" i="1" s="1"/>
  <c r="O149" i="1" s="1"/>
  <c r="L149" i="1"/>
  <c r="G150" i="1"/>
  <c r="G157" i="1"/>
  <c r="M157" i="1" s="1"/>
  <c r="O157" i="1" s="1"/>
  <c r="L157" i="1"/>
  <c r="G186" i="1"/>
  <c r="H186" i="1" s="1"/>
  <c r="N186" i="1" s="1"/>
  <c r="L186" i="1"/>
  <c r="M198" i="1"/>
  <c r="O198" i="1" s="1"/>
  <c r="H198" i="1"/>
  <c r="N198" i="1" s="1"/>
  <c r="G208" i="1"/>
  <c r="L208" i="1"/>
  <c r="L230" i="1"/>
  <c r="G230" i="1"/>
  <c r="L213" i="2"/>
  <c r="F56" i="1"/>
  <c r="L504" i="2"/>
  <c r="F122" i="1"/>
  <c r="L516" i="2"/>
  <c r="F124" i="1"/>
  <c r="L199" i="1"/>
  <c r="L197" i="1" s="1"/>
  <c r="G207" i="1"/>
  <c r="M207" i="1" s="1"/>
  <c r="O207" i="1" s="1"/>
  <c r="L207" i="1"/>
  <c r="L204" i="1" s="1"/>
  <c r="J210" i="1"/>
  <c r="L568" i="2"/>
  <c r="F136" i="1"/>
  <c r="L824" i="2"/>
  <c r="F187" i="1"/>
  <c r="G187" i="1" s="1"/>
  <c r="L42" i="1"/>
  <c r="K59" i="1"/>
  <c r="K62" i="1"/>
  <c r="K66" i="1"/>
  <c r="J79" i="1"/>
  <c r="J85" i="1"/>
  <c r="J84" i="1" s="1"/>
  <c r="L103" i="1"/>
  <c r="L102" i="1" s="1"/>
  <c r="K110" i="1"/>
  <c r="J119" i="1"/>
  <c r="J115" i="1" s="1"/>
  <c r="F130" i="1"/>
  <c r="J134" i="1"/>
  <c r="L138" i="1"/>
  <c r="J147" i="1"/>
  <c r="O161" i="1"/>
  <c r="J175" i="1"/>
  <c r="J171" i="1" s="1"/>
  <c r="K175" i="1"/>
  <c r="L178" i="1"/>
  <c r="J189" i="1"/>
  <c r="L191" i="1"/>
  <c r="G191" i="1"/>
  <c r="G194" i="1"/>
  <c r="H194" i="1" s="1"/>
  <c r="N194" i="1" s="1"/>
  <c r="L194" i="1"/>
  <c r="G202" i="1"/>
  <c r="M202" i="1" s="1"/>
  <c r="F203" i="1"/>
  <c r="L203" i="1" s="1"/>
  <c r="G205" i="1"/>
  <c r="M205" i="1" s="1"/>
  <c r="F221" i="1"/>
  <c r="L219" i="2"/>
  <c r="F57" i="1"/>
  <c r="L57" i="1" s="1"/>
  <c r="L774" i="2"/>
  <c r="F177" i="1"/>
  <c r="L177" i="1" s="1"/>
  <c r="K235" i="1"/>
  <c r="L554" i="2"/>
  <c r="F132" i="1"/>
  <c r="K10" i="1"/>
  <c r="J71" i="1"/>
  <c r="F76" i="1"/>
  <c r="K79" i="1"/>
  <c r="K85" i="1"/>
  <c r="J90" i="1"/>
  <c r="J99" i="1"/>
  <c r="M103" i="1"/>
  <c r="O103" i="1" s="1"/>
  <c r="M125" i="1"/>
  <c r="O125" i="1" s="1"/>
  <c r="K134" i="1"/>
  <c r="L140" i="1"/>
  <c r="G140" i="1"/>
  <c r="H140" i="1" s="1"/>
  <c r="N140" i="1" s="1"/>
  <c r="K147" i="1"/>
  <c r="M170" i="1"/>
  <c r="O170" i="1" s="1"/>
  <c r="H170" i="1"/>
  <c r="N170" i="1" s="1"/>
  <c r="F179" i="1"/>
  <c r="F211" i="1"/>
  <c r="F213" i="1"/>
  <c r="L213" i="1" s="1"/>
  <c r="J214" i="1"/>
  <c r="K214" i="1"/>
  <c r="K209" i="1" s="1"/>
  <c r="O219" i="1"/>
  <c r="J232" i="1"/>
  <c r="D102" i="2"/>
  <c r="L100" i="2" s="1"/>
  <c r="L574" i="2"/>
  <c r="F137" i="1"/>
  <c r="J158" i="1"/>
  <c r="K165" i="1"/>
  <c r="K164" i="1" s="1"/>
  <c r="K163" i="1" s="1"/>
  <c r="J165" i="1"/>
  <c r="J164" i="1" s="1"/>
  <c r="J163" i="1" s="1"/>
  <c r="F196" i="1"/>
  <c r="K204" i="1"/>
  <c r="K232" i="1"/>
  <c r="K239" i="1"/>
  <c r="D84" i="2"/>
  <c r="L82" i="2" s="1"/>
  <c r="D114" i="2"/>
  <c r="L112" i="2" s="1"/>
  <c r="E126" i="2"/>
  <c r="L124" i="2" s="1"/>
  <c r="D169" i="2"/>
  <c r="L167" i="2" s="1"/>
  <c r="L168" i="2" s="1"/>
  <c r="D188" i="2"/>
  <c r="L186" i="2" s="1"/>
  <c r="E266" i="2"/>
  <c r="L264" i="2" s="1"/>
  <c r="L265" i="2" s="1"/>
  <c r="D280" i="2"/>
  <c r="L278" i="2" s="1"/>
  <c r="D286" i="2"/>
  <c r="L284" i="2" s="1"/>
  <c r="D316" i="2"/>
  <c r="L314" i="2" s="1"/>
  <c r="D361" i="2"/>
  <c r="L359" i="2" s="1"/>
  <c r="D380" i="2"/>
  <c r="L378" i="2" s="1"/>
  <c r="D392" i="2"/>
  <c r="L390" i="2" s="1"/>
  <c r="D405" i="2"/>
  <c r="L403" i="2" s="1"/>
  <c r="D454" i="2"/>
  <c r="L452" i="2" s="1"/>
  <c r="L453" i="2" s="1"/>
  <c r="D499" i="2"/>
  <c r="L497" i="2" s="1"/>
  <c r="E1051" i="2"/>
  <c r="L1049" i="2" s="1"/>
  <c r="E78" i="2"/>
  <c r="L76" i="2" s="1"/>
  <c r="D90" i="2"/>
  <c r="L88" i="2" s="1"/>
  <c r="D120" i="2"/>
  <c r="L118" i="2" s="1"/>
  <c r="D273" i="2"/>
  <c r="L271" i="2" s="1"/>
  <c r="D329" i="2"/>
  <c r="L327" i="2" s="1"/>
  <c r="D386" i="2"/>
  <c r="L384" i="2" s="1"/>
  <c r="D398" i="2"/>
  <c r="L396" i="2" s="1"/>
  <c r="D460" i="2"/>
  <c r="L458" i="2" s="1"/>
  <c r="D511" i="2"/>
  <c r="L509" i="2" s="1"/>
  <c r="L976" i="2"/>
  <c r="F54" i="1"/>
  <c r="L200" i="2"/>
  <c r="F53" i="1"/>
  <c r="L194" i="2"/>
  <c r="F52" i="1"/>
  <c r="L174" i="2"/>
  <c r="F46" i="1"/>
  <c r="F45" i="1"/>
  <c r="L41" i="1"/>
  <c r="M41" i="1"/>
  <c r="O41" i="1" s="1"/>
  <c r="F25" i="1"/>
  <c r="G25" i="1" s="1"/>
  <c r="M25" i="1" s="1"/>
  <c r="L41" i="2"/>
  <c r="F16" i="1"/>
  <c r="G16" i="1" s="1"/>
  <c r="M16" i="1" s="1"/>
  <c r="O16" i="1" s="1"/>
  <c r="G12" i="1"/>
  <c r="H12" i="1" s="1"/>
  <c r="N12" i="1" s="1"/>
  <c r="K14" i="1"/>
  <c r="K9" i="1" s="1"/>
  <c r="M15" i="1"/>
  <c r="O15" i="1" s="1"/>
  <c r="L57" i="2"/>
  <c r="F20" i="1"/>
  <c r="L18" i="1"/>
  <c r="H18" i="1"/>
  <c r="N18" i="1" s="1"/>
  <c r="M18" i="1"/>
  <c r="O18" i="1" s="1"/>
  <c r="L46" i="2"/>
  <c r="F17" i="1"/>
  <c r="L13" i="1"/>
  <c r="L14" i="2"/>
  <c r="F11" i="1"/>
  <c r="G11" i="1" s="1"/>
  <c r="M11" i="1" s="1"/>
  <c r="O11" i="1" s="1"/>
  <c r="M13" i="1"/>
  <c r="O13" i="1" s="1"/>
  <c r="H13" i="1"/>
  <c r="N13" i="1" s="1"/>
  <c r="K58" i="1"/>
  <c r="J9" i="1"/>
  <c r="L156" i="2"/>
  <c r="F43" i="1"/>
  <c r="H63" i="1"/>
  <c r="N63" i="1" s="1"/>
  <c r="M63" i="1"/>
  <c r="J40" i="1"/>
  <c r="J62" i="1"/>
  <c r="M102" i="1"/>
  <c r="O102" i="1" s="1"/>
  <c r="K40" i="1"/>
  <c r="L77" i="1"/>
  <c r="G77" i="1"/>
  <c r="J106" i="1"/>
  <c r="F23" i="1"/>
  <c r="J51" i="1"/>
  <c r="M60" i="1"/>
  <c r="J66" i="1"/>
  <c r="L99" i="1"/>
  <c r="K106" i="1"/>
  <c r="G109" i="1"/>
  <c r="L86" i="1"/>
  <c r="G86" i="1"/>
  <c r="H89" i="1"/>
  <c r="N89" i="1" s="1"/>
  <c r="M89" i="1"/>
  <c r="O89" i="1" s="1"/>
  <c r="O98" i="1"/>
  <c r="M118" i="1"/>
  <c r="O118" i="1" s="1"/>
  <c r="H118" i="1"/>
  <c r="N118" i="1" s="1"/>
  <c r="N116" i="1" s="1"/>
  <c r="H42" i="1"/>
  <c r="N42" i="1" s="1"/>
  <c r="M42" i="1"/>
  <c r="O42" i="1" s="1"/>
  <c r="L80" i="1"/>
  <c r="G80" i="1"/>
  <c r="H83" i="1"/>
  <c r="N83" i="1" s="1"/>
  <c r="M83" i="1"/>
  <c r="O83" i="1" s="1"/>
  <c r="K90" i="1"/>
  <c r="K84" i="1" s="1"/>
  <c r="H98" i="1"/>
  <c r="N98" i="1" s="1"/>
  <c r="H101" i="1"/>
  <c r="N101" i="1" s="1"/>
  <c r="N100" i="1" s="1"/>
  <c r="M101" i="1"/>
  <c r="O108" i="1"/>
  <c r="K47" i="1"/>
  <c r="K71" i="1"/>
  <c r="M141" i="1"/>
  <c r="O141" i="1" s="1"/>
  <c r="H141" i="1"/>
  <c r="N141" i="1" s="1"/>
  <c r="L172" i="1"/>
  <c r="K188" i="1"/>
  <c r="F68" i="1"/>
  <c r="M144" i="1"/>
  <c r="O144" i="1" s="1"/>
  <c r="O190" i="1"/>
  <c r="L201" i="1"/>
  <c r="G87" i="1"/>
  <c r="G105" i="1"/>
  <c r="O117" i="1"/>
  <c r="H138" i="1"/>
  <c r="N138" i="1" s="1"/>
  <c r="M138" i="1"/>
  <c r="O138" i="1" s="1"/>
  <c r="M152" i="1"/>
  <c r="O152" i="1" s="1"/>
  <c r="H152" i="1"/>
  <c r="N152" i="1" s="1"/>
  <c r="M193" i="1"/>
  <c r="O193" i="1" s="1"/>
  <c r="H193" i="1"/>
  <c r="N193" i="1" s="1"/>
  <c r="M126" i="1"/>
  <c r="O126" i="1" s="1"/>
  <c r="H146" i="1"/>
  <c r="N146" i="1" s="1"/>
  <c r="M146" i="1"/>
  <c r="O146" i="1" s="1"/>
  <c r="H178" i="1"/>
  <c r="N178" i="1" s="1"/>
  <c r="M178" i="1"/>
  <c r="O178" i="1" s="1"/>
  <c r="M181" i="1"/>
  <c r="O181" i="1" s="1"/>
  <c r="H181" i="1"/>
  <c r="N181" i="1" s="1"/>
  <c r="J188" i="1"/>
  <c r="L116" i="1"/>
  <c r="M155" i="1"/>
  <c r="O155" i="1" s="1"/>
  <c r="H155" i="1"/>
  <c r="N155" i="1" s="1"/>
  <c r="O173" i="1"/>
  <c r="O176" i="1"/>
  <c r="M184" i="1"/>
  <c r="H184" i="1"/>
  <c r="N184" i="1" s="1"/>
  <c r="N183" i="1" s="1"/>
  <c r="M187" i="1"/>
  <c r="O187" i="1" s="1"/>
  <c r="H187" i="1"/>
  <c r="N187" i="1" s="1"/>
  <c r="N185" i="1" s="1"/>
  <c r="H149" i="1"/>
  <c r="N149" i="1" s="1"/>
  <c r="M194" i="1"/>
  <c r="O194" i="1" s="1"/>
  <c r="H157" i="1"/>
  <c r="N157" i="1" s="1"/>
  <c r="O202" i="1"/>
  <c r="O205" i="1"/>
  <c r="H212" i="1"/>
  <c r="N212" i="1" s="1"/>
  <c r="G213" i="1"/>
  <c r="L221" i="1"/>
  <c r="G221" i="1"/>
  <c r="G240" i="1"/>
  <c r="L240" i="1"/>
  <c r="L247" i="1"/>
  <c r="G247" i="1"/>
  <c r="F242" i="1"/>
  <c r="L1089" i="2"/>
  <c r="G135" i="1"/>
  <c r="H142" i="1"/>
  <c r="N142" i="1" s="1"/>
  <c r="G143" i="1"/>
  <c r="G154" i="1"/>
  <c r="D493" i="2"/>
  <c r="L491" i="2" s="1"/>
  <c r="F231" i="1"/>
  <c r="L1043" i="2"/>
  <c r="O159" i="1"/>
  <c r="H223" i="1"/>
  <c r="N223" i="1" s="1"/>
  <c r="L994" i="2"/>
  <c r="F222" i="1"/>
  <c r="F238" i="1"/>
  <c r="L1070" i="2"/>
  <c r="M140" i="1"/>
  <c r="O140" i="1" s="1"/>
  <c r="L141" i="1"/>
  <c r="L152" i="1"/>
  <c r="L147" i="1" s="1"/>
  <c r="M162" i="1"/>
  <c r="O162" i="1" s="1"/>
  <c r="H167" i="1"/>
  <c r="N167" i="1" s="1"/>
  <c r="G168" i="1"/>
  <c r="H173" i="1"/>
  <c r="N173" i="1" s="1"/>
  <c r="G174" i="1"/>
  <c r="H176" i="1"/>
  <c r="N176" i="1" s="1"/>
  <c r="G177" i="1"/>
  <c r="M180" i="1"/>
  <c r="O180" i="1" s="1"/>
  <c r="L181" i="1"/>
  <c r="L184" i="1"/>
  <c r="L183" i="1" s="1"/>
  <c r="M186" i="1"/>
  <c r="L187" i="1"/>
  <c r="L185" i="1" s="1"/>
  <c r="L193" i="1"/>
  <c r="H199" i="1"/>
  <c r="N199" i="1" s="1"/>
  <c r="G200" i="1"/>
  <c r="H202" i="1"/>
  <c r="N202" i="1" s="1"/>
  <c r="G203" i="1"/>
  <c r="H205" i="1"/>
  <c r="N205" i="1" s="1"/>
  <c r="G206" i="1"/>
  <c r="G215" i="1"/>
  <c r="G216" i="1"/>
  <c r="D182" i="2"/>
  <c r="L180" i="2" s="1"/>
  <c r="L1050" i="2"/>
  <c r="F233" i="1"/>
  <c r="G225" i="1"/>
  <c r="L225" i="1"/>
  <c r="L217" i="1"/>
  <c r="M218" i="1"/>
  <c r="O218" i="1" s="1"/>
  <c r="G237" i="1"/>
  <c r="L237" i="1"/>
  <c r="F228" i="1"/>
  <c r="L1030" i="2"/>
  <c r="F234" i="1"/>
  <c r="L1056" i="2"/>
  <c r="M217" i="1"/>
  <c r="O217" i="1" s="1"/>
  <c r="J236" i="1"/>
  <c r="J235" i="1" s="1"/>
  <c r="F220" i="1"/>
  <c r="L982" i="2"/>
  <c r="F246" i="1"/>
  <c r="L1108" i="2"/>
  <c r="H224" i="1"/>
  <c r="N224" i="1" s="1"/>
  <c r="M224" i="1"/>
  <c r="O224" i="1" s="1"/>
  <c r="D260" i="2"/>
  <c r="L258" i="2" s="1"/>
  <c r="D466" i="2"/>
  <c r="L464" i="2" s="1"/>
  <c r="L1083" i="2"/>
  <c r="F241" i="1"/>
  <c r="F226" i="1"/>
  <c r="F244" i="1"/>
  <c r="J58" i="1" l="1"/>
  <c r="L385" i="2"/>
  <c r="F93" i="1"/>
  <c r="L113" i="2"/>
  <c r="F34" i="1"/>
  <c r="L76" i="1"/>
  <c r="G76" i="1"/>
  <c r="L136" i="1"/>
  <c r="G136" i="1"/>
  <c r="M75" i="1"/>
  <c r="O75" i="1" s="1"/>
  <c r="H75" i="1"/>
  <c r="N75" i="1" s="1"/>
  <c r="L245" i="1"/>
  <c r="G245" i="1"/>
  <c r="L510" i="2"/>
  <c r="F123" i="1"/>
  <c r="L77" i="2"/>
  <c r="F28" i="1"/>
  <c r="L187" i="2"/>
  <c r="F50" i="1"/>
  <c r="L196" i="1"/>
  <c r="G196" i="1"/>
  <c r="G160" i="1"/>
  <c r="L160" i="1"/>
  <c r="L158" i="1" s="1"/>
  <c r="L44" i="1"/>
  <c r="G44" i="1"/>
  <c r="L38" i="1"/>
  <c r="G38" i="1"/>
  <c r="L189" i="1"/>
  <c r="L188" i="1" s="1"/>
  <c r="L134" i="1"/>
  <c r="L133" i="1" s="1"/>
  <c r="H207" i="1"/>
  <c r="N207" i="1" s="1"/>
  <c r="N204" i="1" s="1"/>
  <c r="F111" i="1"/>
  <c r="L459" i="2"/>
  <c r="F112" i="1"/>
  <c r="L272" i="2"/>
  <c r="F70" i="1"/>
  <c r="L391" i="2"/>
  <c r="F94" i="1"/>
  <c r="L285" i="2"/>
  <c r="F73" i="1"/>
  <c r="L179" i="1"/>
  <c r="G179" i="1"/>
  <c r="K133" i="1"/>
  <c r="J133" i="1"/>
  <c r="J209" i="1"/>
  <c r="G124" i="1"/>
  <c r="L124" i="1"/>
  <c r="L56" i="1"/>
  <c r="L55" i="1" s="1"/>
  <c r="G56" i="1"/>
  <c r="M150" i="1"/>
  <c r="O150" i="1" s="1"/>
  <c r="H150" i="1"/>
  <c r="N150" i="1" s="1"/>
  <c r="N147" i="1" s="1"/>
  <c r="M31" i="1"/>
  <c r="O31" i="1" s="1"/>
  <c r="H31" i="1"/>
  <c r="N31" i="1" s="1"/>
  <c r="L195" i="1"/>
  <c r="G195" i="1"/>
  <c r="K171" i="1"/>
  <c r="M64" i="1"/>
  <c r="O64" i="1" s="1"/>
  <c r="H64" i="1"/>
  <c r="N64" i="1" s="1"/>
  <c r="N62" i="1"/>
  <c r="L89" i="2"/>
  <c r="F30" i="1"/>
  <c r="L360" i="2"/>
  <c r="F88" i="1"/>
  <c r="L122" i="1"/>
  <c r="G122" i="1"/>
  <c r="H230" i="1"/>
  <c r="N230" i="1" s="1"/>
  <c r="M230" i="1"/>
  <c r="O230" i="1" s="1"/>
  <c r="M151" i="1"/>
  <c r="O151" i="1" s="1"/>
  <c r="M116" i="1"/>
  <c r="O116" i="1" s="1"/>
  <c r="L328" i="2"/>
  <c r="F81" i="1"/>
  <c r="L404" i="2"/>
  <c r="F97" i="1"/>
  <c r="L315" i="2"/>
  <c r="F78" i="1"/>
  <c r="L83" i="2"/>
  <c r="F29" i="1"/>
  <c r="L137" i="1"/>
  <c r="G137" i="1"/>
  <c r="L211" i="1"/>
  <c r="L210" i="1" s="1"/>
  <c r="G211" i="1"/>
  <c r="M191" i="1"/>
  <c r="O191" i="1" s="1"/>
  <c r="H191" i="1"/>
  <c r="N191" i="1" s="1"/>
  <c r="L175" i="1"/>
  <c r="H153" i="1"/>
  <c r="N153" i="1" s="1"/>
  <c r="J47" i="1"/>
  <c r="L25" i="1"/>
  <c r="L24" i="1" s="1"/>
  <c r="G57" i="1"/>
  <c r="L397" i="2"/>
  <c r="F95" i="1"/>
  <c r="L119" i="2"/>
  <c r="F35" i="1"/>
  <c r="L498" i="2"/>
  <c r="F121" i="1"/>
  <c r="L379" i="2"/>
  <c r="F92" i="1"/>
  <c r="L279" i="2"/>
  <c r="F72" i="1"/>
  <c r="L125" i="2"/>
  <c r="F36" i="1"/>
  <c r="L101" i="2"/>
  <c r="F32" i="1"/>
  <c r="G132" i="1"/>
  <c r="L132" i="1"/>
  <c r="G130" i="1"/>
  <c r="L130" i="1"/>
  <c r="L129" i="1" s="1"/>
  <c r="L128" i="1" s="1"/>
  <c r="M208" i="1"/>
  <c r="O208" i="1" s="1"/>
  <c r="H208" i="1"/>
  <c r="N208" i="1" s="1"/>
  <c r="M169" i="1"/>
  <c r="O169" i="1" s="1"/>
  <c r="H169" i="1"/>
  <c r="N169" i="1" s="1"/>
  <c r="H114" i="1"/>
  <c r="N114" i="1" s="1"/>
  <c r="M114" i="1"/>
  <c r="O114" i="1" s="1"/>
  <c r="G166" i="1"/>
  <c r="L166" i="1"/>
  <c r="L165" i="1" s="1"/>
  <c r="L164" i="1" s="1"/>
  <c r="L163" i="1" s="1"/>
  <c r="L33" i="1"/>
  <c r="G33" i="1"/>
  <c r="M127" i="1"/>
  <c r="O127" i="1" s="1"/>
  <c r="H127" i="1"/>
  <c r="N127" i="1" s="1"/>
  <c r="G192" i="1"/>
  <c r="L192" i="1"/>
  <c r="M61" i="1"/>
  <c r="O61" i="1" s="1"/>
  <c r="H61" i="1"/>
  <c r="N61" i="1" s="1"/>
  <c r="N59" i="1" s="1"/>
  <c r="M57" i="1"/>
  <c r="H57" i="1"/>
  <c r="N57" i="1" s="1"/>
  <c r="L54" i="1"/>
  <c r="G54" i="1"/>
  <c r="L53" i="1"/>
  <c r="G53" i="1"/>
  <c r="L52" i="1"/>
  <c r="G52" i="1"/>
  <c r="L46" i="1"/>
  <c r="G46" i="1"/>
  <c r="L45" i="1"/>
  <c r="G45" i="1"/>
  <c r="H25" i="1"/>
  <c r="N25" i="1" s="1"/>
  <c r="N24" i="1" s="1"/>
  <c r="O25" i="1"/>
  <c r="M24" i="1"/>
  <c r="O24" i="1" s="1"/>
  <c r="L16" i="1"/>
  <c r="H16" i="1"/>
  <c r="N16" i="1" s="1"/>
  <c r="M12" i="1"/>
  <c r="O12" i="1" s="1"/>
  <c r="L11" i="1"/>
  <c r="L20" i="1"/>
  <c r="L19" i="1" s="1"/>
  <c r="G20" i="1"/>
  <c r="L17" i="1"/>
  <c r="G17" i="1"/>
  <c r="L10" i="1"/>
  <c r="H11" i="1"/>
  <c r="N11" i="1" s="1"/>
  <c r="N10" i="1" s="1"/>
  <c r="G226" i="1"/>
  <c r="L226" i="1"/>
  <c r="L246" i="1"/>
  <c r="G246" i="1"/>
  <c r="L234" i="1"/>
  <c r="G234" i="1"/>
  <c r="H225" i="1"/>
  <c r="N225" i="1" s="1"/>
  <c r="M225" i="1"/>
  <c r="O225" i="1" s="1"/>
  <c r="H203" i="1"/>
  <c r="N203" i="1" s="1"/>
  <c r="N201" i="1" s="1"/>
  <c r="M203" i="1"/>
  <c r="O186" i="1"/>
  <c r="M185" i="1"/>
  <c r="O185" i="1" s="1"/>
  <c r="H168" i="1"/>
  <c r="N168" i="1" s="1"/>
  <c r="M168" i="1"/>
  <c r="O168" i="1" s="1"/>
  <c r="G238" i="1"/>
  <c r="L238" i="1"/>
  <c r="L236" i="1" s="1"/>
  <c r="L231" i="1"/>
  <c r="L229" i="1" s="1"/>
  <c r="G231" i="1"/>
  <c r="H213" i="1"/>
  <c r="N213" i="1" s="1"/>
  <c r="M213" i="1"/>
  <c r="G241" i="1"/>
  <c r="L241" i="1"/>
  <c r="L239" i="1" s="1"/>
  <c r="G233" i="1"/>
  <c r="L233" i="1"/>
  <c r="L222" i="1"/>
  <c r="G222" i="1"/>
  <c r="L492" i="2"/>
  <c r="F120" i="1"/>
  <c r="G242" i="1"/>
  <c r="L242" i="1"/>
  <c r="O184" i="1"/>
  <c r="M183" i="1"/>
  <c r="O183" i="1" s="1"/>
  <c r="O101" i="1"/>
  <c r="M100" i="1"/>
  <c r="M80" i="1"/>
  <c r="H80" i="1"/>
  <c r="N80" i="1" s="1"/>
  <c r="G43" i="1"/>
  <c r="L43" i="1"/>
  <c r="L220" i="1"/>
  <c r="G220" i="1"/>
  <c r="L228" i="1"/>
  <c r="L214" i="1" s="1"/>
  <c r="G228" i="1"/>
  <c r="H200" i="1"/>
  <c r="N200" i="1" s="1"/>
  <c r="N197" i="1" s="1"/>
  <c r="M200" i="1"/>
  <c r="M154" i="1"/>
  <c r="O154" i="1" s="1"/>
  <c r="H154" i="1"/>
  <c r="N154" i="1" s="1"/>
  <c r="M247" i="1"/>
  <c r="O247" i="1" s="1"/>
  <c r="H247" i="1"/>
  <c r="N247" i="1" s="1"/>
  <c r="L171" i="1"/>
  <c r="M109" i="1"/>
  <c r="H109" i="1"/>
  <c r="N109" i="1" s="1"/>
  <c r="N107" i="1" s="1"/>
  <c r="K39" i="1"/>
  <c r="K26" i="1" s="1"/>
  <c r="K248" i="1" s="1"/>
  <c r="J39" i="1"/>
  <c r="J26" i="1" s="1"/>
  <c r="J248" i="1" s="1"/>
  <c r="O63" i="1"/>
  <c r="L465" i="2"/>
  <c r="F113" i="1"/>
  <c r="L181" i="2"/>
  <c r="F49" i="1"/>
  <c r="H105" i="1"/>
  <c r="N105" i="1" s="1"/>
  <c r="N104" i="1" s="1"/>
  <c r="N99" i="1" s="1"/>
  <c r="M105" i="1"/>
  <c r="L111" i="1"/>
  <c r="G111" i="1"/>
  <c r="L259" i="2"/>
  <c r="F67" i="1"/>
  <c r="H237" i="1"/>
  <c r="N237" i="1" s="1"/>
  <c r="M237" i="1"/>
  <c r="H216" i="1"/>
  <c r="N216" i="1" s="1"/>
  <c r="M216" i="1"/>
  <c r="O216" i="1" s="1"/>
  <c r="H177" i="1"/>
  <c r="N177" i="1" s="1"/>
  <c r="M177" i="1"/>
  <c r="M143" i="1"/>
  <c r="O143" i="1" s="1"/>
  <c r="H143" i="1"/>
  <c r="N143" i="1" s="1"/>
  <c r="H87" i="1"/>
  <c r="N87" i="1" s="1"/>
  <c r="M87" i="1"/>
  <c r="O87" i="1" s="1"/>
  <c r="M215" i="1"/>
  <c r="H215" i="1"/>
  <c r="N215" i="1" s="1"/>
  <c r="H240" i="1"/>
  <c r="N240" i="1" s="1"/>
  <c r="M240" i="1"/>
  <c r="G68" i="1"/>
  <c r="L68" i="1"/>
  <c r="L23" i="1"/>
  <c r="L22" i="1" s="1"/>
  <c r="L21" i="1" s="1"/>
  <c r="G23" i="1"/>
  <c r="M77" i="1"/>
  <c r="O77" i="1" s="1"/>
  <c r="H77" i="1"/>
  <c r="N77" i="1" s="1"/>
  <c r="H206" i="1"/>
  <c r="N206" i="1" s="1"/>
  <c r="M206" i="1"/>
  <c r="H174" i="1"/>
  <c r="N174" i="1" s="1"/>
  <c r="N172" i="1" s="1"/>
  <c r="M174" i="1"/>
  <c r="M135" i="1"/>
  <c r="H135" i="1"/>
  <c r="N135" i="1" s="1"/>
  <c r="M221" i="1"/>
  <c r="O221" i="1" s="1"/>
  <c r="H221" i="1"/>
  <c r="N221" i="1" s="1"/>
  <c r="M86" i="1"/>
  <c r="H86" i="1"/>
  <c r="N86" i="1" s="1"/>
  <c r="O60" i="1"/>
  <c r="M59" i="1"/>
  <c r="G244" i="1"/>
  <c r="L244" i="1"/>
  <c r="L243" i="1" s="1"/>
  <c r="L235" i="1" l="1"/>
  <c r="N189" i="1"/>
  <c r="N188" i="1" s="1"/>
  <c r="H192" i="1"/>
  <c r="N192" i="1" s="1"/>
  <c r="M192" i="1"/>
  <c r="H132" i="1"/>
  <c r="N132" i="1" s="1"/>
  <c r="M132" i="1"/>
  <c r="O132" i="1" s="1"/>
  <c r="M211" i="1"/>
  <c r="O211" i="1" s="1"/>
  <c r="H211" i="1"/>
  <c r="N211" i="1" s="1"/>
  <c r="N210" i="1" s="1"/>
  <c r="G29" i="1"/>
  <c r="L29" i="1"/>
  <c r="L97" i="1"/>
  <c r="L96" i="1" s="1"/>
  <c r="G97" i="1"/>
  <c r="H122" i="1"/>
  <c r="N122" i="1" s="1"/>
  <c r="M122" i="1"/>
  <c r="O122" i="1" s="1"/>
  <c r="G30" i="1"/>
  <c r="L30" i="1"/>
  <c r="M56" i="1"/>
  <c r="O56" i="1" s="1"/>
  <c r="H56" i="1"/>
  <c r="N56" i="1" s="1"/>
  <c r="H160" i="1"/>
  <c r="N160" i="1" s="1"/>
  <c r="N158" i="1" s="1"/>
  <c r="M160" i="1"/>
  <c r="L32" i="1"/>
  <c r="G32" i="1"/>
  <c r="G72" i="1"/>
  <c r="L72" i="1"/>
  <c r="L121" i="1"/>
  <c r="G121" i="1"/>
  <c r="G95" i="1"/>
  <c r="L95" i="1"/>
  <c r="L73" i="1"/>
  <c r="G73" i="1"/>
  <c r="L70" i="1"/>
  <c r="L69" i="1" s="1"/>
  <c r="G70" i="1"/>
  <c r="M44" i="1"/>
  <c r="O44" i="1" s="1"/>
  <c r="H44" i="1"/>
  <c r="N44" i="1" s="1"/>
  <c r="M196" i="1"/>
  <c r="O196" i="1" s="1"/>
  <c r="H196" i="1"/>
  <c r="N196" i="1" s="1"/>
  <c r="G28" i="1"/>
  <c r="L28" i="1"/>
  <c r="M245" i="1"/>
  <c r="O245" i="1" s="1"/>
  <c r="H245" i="1"/>
  <c r="N245" i="1" s="1"/>
  <c r="M136" i="1"/>
  <c r="O136" i="1" s="1"/>
  <c r="H136" i="1"/>
  <c r="N136" i="1" s="1"/>
  <c r="N134" i="1" s="1"/>
  <c r="N133" i="1" s="1"/>
  <c r="G34" i="1"/>
  <c r="L34" i="1"/>
  <c r="M62" i="1"/>
  <c r="O62" i="1" s="1"/>
  <c r="H166" i="1"/>
  <c r="N166" i="1" s="1"/>
  <c r="N165" i="1" s="1"/>
  <c r="N164" i="1" s="1"/>
  <c r="N163" i="1" s="1"/>
  <c r="M166" i="1"/>
  <c r="M130" i="1"/>
  <c r="H130" i="1"/>
  <c r="N130" i="1" s="1"/>
  <c r="H137" i="1"/>
  <c r="N137" i="1" s="1"/>
  <c r="M137" i="1"/>
  <c r="O137" i="1" s="1"/>
  <c r="L78" i="1"/>
  <c r="G78" i="1"/>
  <c r="L81" i="1"/>
  <c r="L79" i="1" s="1"/>
  <c r="G81" i="1"/>
  <c r="L88" i="1"/>
  <c r="L85" i="1" s="1"/>
  <c r="G88" i="1"/>
  <c r="M195" i="1"/>
  <c r="O195" i="1" s="1"/>
  <c r="H195" i="1"/>
  <c r="N195" i="1" s="1"/>
  <c r="L232" i="1"/>
  <c r="L209" i="1" s="1"/>
  <c r="N55" i="1"/>
  <c r="H33" i="1"/>
  <c r="N33" i="1" s="1"/>
  <c r="M33" i="1"/>
  <c r="O33" i="1" s="1"/>
  <c r="G36" i="1"/>
  <c r="L36" i="1"/>
  <c r="G92" i="1"/>
  <c r="L92" i="1"/>
  <c r="L90" i="1" s="1"/>
  <c r="G35" i="1"/>
  <c r="L35" i="1"/>
  <c r="H124" i="1"/>
  <c r="N124" i="1" s="1"/>
  <c r="M124" i="1"/>
  <c r="O124" i="1" s="1"/>
  <c r="M179" i="1"/>
  <c r="O179" i="1" s="1"/>
  <c r="H179" i="1"/>
  <c r="N179" i="1" s="1"/>
  <c r="N175" i="1" s="1"/>
  <c r="N171" i="1" s="1"/>
  <c r="L94" i="1"/>
  <c r="G94" i="1"/>
  <c r="G112" i="1"/>
  <c r="L112" i="1"/>
  <c r="M38" i="1"/>
  <c r="O38" i="1" s="1"/>
  <c r="H38" i="1"/>
  <c r="N38" i="1" s="1"/>
  <c r="L50" i="1"/>
  <c r="G50" i="1"/>
  <c r="L123" i="1"/>
  <c r="G123" i="1"/>
  <c r="M76" i="1"/>
  <c r="O76" i="1" s="1"/>
  <c r="H76" i="1"/>
  <c r="N76" i="1" s="1"/>
  <c r="L93" i="1"/>
  <c r="G93" i="1"/>
  <c r="O57" i="1"/>
  <c r="M55" i="1"/>
  <c r="O55" i="1" s="1"/>
  <c r="M54" i="1"/>
  <c r="O54" i="1" s="1"/>
  <c r="H54" i="1"/>
  <c r="N54" i="1" s="1"/>
  <c r="L51" i="1"/>
  <c r="M53" i="1"/>
  <c r="O53" i="1" s="1"/>
  <c r="H53" i="1"/>
  <c r="N53" i="1" s="1"/>
  <c r="M52" i="1"/>
  <c r="H52" i="1"/>
  <c r="N52" i="1" s="1"/>
  <c r="L40" i="1"/>
  <c r="M46" i="1"/>
  <c r="O46" i="1" s="1"/>
  <c r="H46" i="1"/>
  <c r="N46" i="1" s="1"/>
  <c r="M45" i="1"/>
  <c r="O45" i="1" s="1"/>
  <c r="H45" i="1"/>
  <c r="N45" i="1" s="1"/>
  <c r="L14" i="1"/>
  <c r="L9" i="1" s="1"/>
  <c r="M10" i="1"/>
  <c r="O10" i="1" s="1"/>
  <c r="M20" i="1"/>
  <c r="H20" i="1"/>
  <c r="N20" i="1" s="1"/>
  <c r="N19" i="1" s="1"/>
  <c r="M17" i="1"/>
  <c r="H17" i="1"/>
  <c r="N17" i="1" s="1"/>
  <c r="N14" i="1" s="1"/>
  <c r="O174" i="1"/>
  <c r="M172" i="1"/>
  <c r="M104" i="1"/>
  <c r="O104" i="1" s="1"/>
  <c r="O105" i="1"/>
  <c r="H43" i="1"/>
  <c r="N43" i="1" s="1"/>
  <c r="M43" i="1"/>
  <c r="L120" i="1"/>
  <c r="G120" i="1"/>
  <c r="H241" i="1"/>
  <c r="N241" i="1" s="1"/>
  <c r="M241" i="1"/>
  <c r="O241" i="1" s="1"/>
  <c r="O213" i="1"/>
  <c r="M246" i="1"/>
  <c r="O246" i="1" s="1"/>
  <c r="H246" i="1"/>
  <c r="N246" i="1" s="1"/>
  <c r="O237" i="1"/>
  <c r="M23" i="1"/>
  <c r="H23" i="1"/>
  <c r="N23" i="1" s="1"/>
  <c r="N22" i="1" s="1"/>
  <c r="N21" i="1" s="1"/>
  <c r="G67" i="1"/>
  <c r="L67" i="1"/>
  <c r="L66" i="1" s="1"/>
  <c r="L58" i="1" s="1"/>
  <c r="O200" i="1"/>
  <c r="M197" i="1"/>
  <c r="O197" i="1" s="1"/>
  <c r="M147" i="1"/>
  <c r="O147" i="1" s="1"/>
  <c r="O135" i="1"/>
  <c r="M239" i="1"/>
  <c r="O239" i="1" s="1"/>
  <c r="O240" i="1"/>
  <c r="O206" i="1"/>
  <c r="M204" i="1"/>
  <c r="O204" i="1" s="1"/>
  <c r="G49" i="1"/>
  <c r="L49" i="1"/>
  <c r="M222" i="1"/>
  <c r="O222" i="1" s="1"/>
  <c r="H222" i="1"/>
  <c r="N222" i="1" s="1"/>
  <c r="M231" i="1"/>
  <c r="H231" i="1"/>
  <c r="N231" i="1" s="1"/>
  <c r="N229" i="1" s="1"/>
  <c r="O203" i="1"/>
  <c r="M201" i="1"/>
  <c r="O201" i="1" s="1"/>
  <c r="O86" i="1"/>
  <c r="O215" i="1"/>
  <c r="O177" i="1"/>
  <c r="K249" i="1"/>
  <c r="M228" i="1"/>
  <c r="O228" i="1" s="1"/>
  <c r="H228" i="1"/>
  <c r="N228" i="1" s="1"/>
  <c r="H226" i="1"/>
  <c r="N226" i="1" s="1"/>
  <c r="M226" i="1"/>
  <c r="O226" i="1" s="1"/>
  <c r="H244" i="1"/>
  <c r="N244" i="1" s="1"/>
  <c r="N243" i="1" s="1"/>
  <c r="M244" i="1"/>
  <c r="M68" i="1"/>
  <c r="O68" i="1" s="1"/>
  <c r="H68" i="1"/>
  <c r="N68" i="1" s="1"/>
  <c r="O80" i="1"/>
  <c r="O59" i="1"/>
  <c r="L113" i="1"/>
  <c r="G113" i="1"/>
  <c r="O109" i="1"/>
  <c r="M107" i="1"/>
  <c r="M220" i="1"/>
  <c r="O220" i="1" s="1"/>
  <c r="H220" i="1"/>
  <c r="N220" i="1" s="1"/>
  <c r="N214" i="1" s="1"/>
  <c r="O100" i="1"/>
  <c r="M99" i="1"/>
  <c r="O99" i="1" s="1"/>
  <c r="H238" i="1"/>
  <c r="N238" i="1" s="1"/>
  <c r="N236" i="1" s="1"/>
  <c r="M238" i="1"/>
  <c r="O238" i="1" s="1"/>
  <c r="M111" i="1"/>
  <c r="H111" i="1"/>
  <c r="N111" i="1" s="1"/>
  <c r="H233" i="1"/>
  <c r="N233" i="1" s="1"/>
  <c r="M233" i="1"/>
  <c r="M234" i="1"/>
  <c r="O234" i="1" s="1"/>
  <c r="H234" i="1"/>
  <c r="N234" i="1" s="1"/>
  <c r="L110" i="1"/>
  <c r="L106" i="1" s="1"/>
  <c r="M242" i="1"/>
  <c r="O242" i="1" s="1"/>
  <c r="H242" i="1"/>
  <c r="N242" i="1" s="1"/>
  <c r="M112" i="1" l="1"/>
  <c r="O112" i="1" s="1"/>
  <c r="H112" i="1"/>
  <c r="N112" i="1" s="1"/>
  <c r="H35" i="1"/>
  <c r="N35" i="1" s="1"/>
  <c r="M35" i="1"/>
  <c r="O35" i="1" s="1"/>
  <c r="H36" i="1"/>
  <c r="N36" i="1" s="1"/>
  <c r="M36" i="1"/>
  <c r="O36" i="1" s="1"/>
  <c r="H88" i="1"/>
  <c r="N88" i="1" s="1"/>
  <c r="N85" i="1" s="1"/>
  <c r="M88" i="1"/>
  <c r="H78" i="1"/>
  <c r="N78" i="1" s="1"/>
  <c r="M78" i="1"/>
  <c r="O78" i="1" s="1"/>
  <c r="H28" i="1"/>
  <c r="N28" i="1" s="1"/>
  <c r="M28" i="1"/>
  <c r="M30" i="1"/>
  <c r="O30" i="1" s="1"/>
  <c r="H30" i="1"/>
  <c r="N30" i="1" s="1"/>
  <c r="N239" i="1"/>
  <c r="N235" i="1" s="1"/>
  <c r="M175" i="1"/>
  <c r="O175" i="1" s="1"/>
  <c r="M134" i="1"/>
  <c r="M210" i="1"/>
  <c r="M93" i="1"/>
  <c r="O93" i="1" s="1"/>
  <c r="H93" i="1"/>
  <c r="N93" i="1" s="1"/>
  <c r="H123" i="1"/>
  <c r="N123" i="1" s="1"/>
  <c r="M123" i="1"/>
  <c r="O123" i="1" s="1"/>
  <c r="M94" i="1"/>
  <c r="O94" i="1" s="1"/>
  <c r="H94" i="1"/>
  <c r="N94" i="1" s="1"/>
  <c r="L84" i="1"/>
  <c r="O130" i="1"/>
  <c r="M129" i="1"/>
  <c r="H70" i="1"/>
  <c r="N70" i="1" s="1"/>
  <c r="N69" i="1" s="1"/>
  <c r="M70" i="1"/>
  <c r="L71" i="1"/>
  <c r="L48" i="1"/>
  <c r="L119" i="1"/>
  <c r="L115" i="1" s="1"/>
  <c r="H92" i="1"/>
  <c r="N92" i="1" s="1"/>
  <c r="M92" i="1"/>
  <c r="M81" i="1"/>
  <c r="H81" i="1"/>
  <c r="N81" i="1" s="1"/>
  <c r="N79" i="1" s="1"/>
  <c r="M165" i="1"/>
  <c r="O166" i="1"/>
  <c r="H34" i="1"/>
  <c r="N34" i="1" s="1"/>
  <c r="M34" i="1"/>
  <c r="O34" i="1" s="1"/>
  <c r="M95" i="1"/>
  <c r="O95" i="1" s="1"/>
  <c r="H95" i="1"/>
  <c r="N95" i="1" s="1"/>
  <c r="M72" i="1"/>
  <c r="H72" i="1"/>
  <c r="N72" i="1" s="1"/>
  <c r="H29" i="1"/>
  <c r="N29" i="1" s="1"/>
  <c r="M29" i="1"/>
  <c r="O29" i="1" s="1"/>
  <c r="N129" i="1"/>
  <c r="N128" i="1" s="1"/>
  <c r="M50" i="1"/>
  <c r="O50" i="1" s="1"/>
  <c r="H50" i="1"/>
  <c r="N50" i="1" s="1"/>
  <c r="L27" i="1"/>
  <c r="M73" i="1"/>
  <c r="O73" i="1" s="1"/>
  <c r="H73" i="1"/>
  <c r="N73" i="1" s="1"/>
  <c r="M121" i="1"/>
  <c r="O121" i="1" s="1"/>
  <c r="H121" i="1"/>
  <c r="N121" i="1" s="1"/>
  <c r="M32" i="1"/>
  <c r="O32" i="1" s="1"/>
  <c r="H32" i="1"/>
  <c r="N32" i="1" s="1"/>
  <c r="N27" i="1" s="1"/>
  <c r="O160" i="1"/>
  <c r="M158" i="1"/>
  <c r="O158" i="1" s="1"/>
  <c r="M97" i="1"/>
  <c r="H97" i="1"/>
  <c r="N97" i="1" s="1"/>
  <c r="N96" i="1" s="1"/>
  <c r="O192" i="1"/>
  <c r="M189" i="1"/>
  <c r="L47" i="1"/>
  <c r="L39" i="1" s="1"/>
  <c r="N51" i="1"/>
  <c r="O52" i="1"/>
  <c r="M51" i="1"/>
  <c r="O51" i="1" s="1"/>
  <c r="N40" i="1"/>
  <c r="M19" i="1"/>
  <c r="O19" i="1" s="1"/>
  <c r="O20" i="1"/>
  <c r="N9" i="1"/>
  <c r="O17" i="1"/>
  <c r="M14" i="1"/>
  <c r="O14" i="1" s="1"/>
  <c r="O244" i="1"/>
  <c r="M243" i="1"/>
  <c r="O243" i="1" s="1"/>
  <c r="M236" i="1"/>
  <c r="H49" i="1"/>
  <c r="N49" i="1" s="1"/>
  <c r="N48" i="1" s="1"/>
  <c r="M49" i="1"/>
  <c r="O134" i="1"/>
  <c r="M133" i="1"/>
  <c r="O133" i="1" s="1"/>
  <c r="O210" i="1"/>
  <c r="O233" i="1"/>
  <c r="M232" i="1"/>
  <c r="O232" i="1" s="1"/>
  <c r="O107" i="1"/>
  <c r="M22" i="1"/>
  <c r="O23" i="1"/>
  <c r="N232" i="1"/>
  <c r="N209" i="1" s="1"/>
  <c r="H67" i="1"/>
  <c r="N67" i="1" s="1"/>
  <c r="N66" i="1" s="1"/>
  <c r="M67" i="1"/>
  <c r="H113" i="1"/>
  <c r="N113" i="1" s="1"/>
  <c r="N110" i="1" s="1"/>
  <c r="N106" i="1" s="1"/>
  <c r="M113" i="1"/>
  <c r="O113" i="1" s="1"/>
  <c r="O231" i="1"/>
  <c r="M229" i="1"/>
  <c r="O229" i="1" s="1"/>
  <c r="O172" i="1"/>
  <c r="M171" i="1"/>
  <c r="O171" i="1" s="1"/>
  <c r="O43" i="1"/>
  <c r="M40" i="1"/>
  <c r="O111" i="1"/>
  <c r="M214" i="1"/>
  <c r="O214" i="1" s="1"/>
  <c r="M120" i="1"/>
  <c r="H120" i="1"/>
  <c r="N120" i="1" s="1"/>
  <c r="N119" i="1" s="1"/>
  <c r="N115" i="1" s="1"/>
  <c r="O28" i="1" l="1"/>
  <c r="M27" i="1"/>
  <c r="O27" i="1" s="1"/>
  <c r="N58" i="1"/>
  <c r="M209" i="1"/>
  <c r="O209" i="1" s="1"/>
  <c r="O97" i="1"/>
  <c r="M96" i="1"/>
  <c r="O96" i="1" s="1"/>
  <c r="O92" i="1"/>
  <c r="M90" i="1"/>
  <c r="O90" i="1" s="1"/>
  <c r="N71" i="1"/>
  <c r="O88" i="1"/>
  <c r="M85" i="1"/>
  <c r="N47" i="1"/>
  <c r="L26" i="1"/>
  <c r="L248" i="1" s="1"/>
  <c r="M7" i="1" s="1"/>
  <c r="O72" i="1"/>
  <c r="M71" i="1"/>
  <c r="O71" i="1" s="1"/>
  <c r="O81" i="1"/>
  <c r="M79" i="1"/>
  <c r="O79" i="1" s="1"/>
  <c r="O129" i="1"/>
  <c r="M128" i="1"/>
  <c r="O128" i="1" s="1"/>
  <c r="N84" i="1"/>
  <c r="O189" i="1"/>
  <c r="M188" i="1"/>
  <c r="O188" i="1" s="1"/>
  <c r="M164" i="1"/>
  <c r="O165" i="1"/>
  <c r="N90" i="1"/>
  <c r="M69" i="1"/>
  <c r="O69" i="1" s="1"/>
  <c r="O70" i="1"/>
  <c r="N39" i="1"/>
  <c r="N26" i="1" s="1"/>
  <c r="N248" i="1" s="1"/>
  <c r="N249" i="1" s="1"/>
  <c r="L249" i="1"/>
  <c r="M110" i="1"/>
  <c r="M21" i="1"/>
  <c r="O22" i="1"/>
  <c r="O40" i="1"/>
  <c r="O49" i="1"/>
  <c r="M48" i="1"/>
  <c r="O67" i="1"/>
  <c r="M66" i="1"/>
  <c r="O120" i="1"/>
  <c r="M119" i="1"/>
  <c r="O236" i="1"/>
  <c r="M235" i="1"/>
  <c r="O235" i="1" s="1"/>
  <c r="O164" i="1" l="1"/>
  <c r="M163" i="1"/>
  <c r="O163" i="1" s="1"/>
  <c r="O85" i="1"/>
  <c r="M84" i="1"/>
  <c r="O84" i="1" s="1"/>
  <c r="O48" i="1"/>
  <c r="M47" i="1"/>
  <c r="O21" i="1"/>
  <c r="M9" i="1"/>
  <c r="O119" i="1"/>
  <c r="M115" i="1"/>
  <c r="O115" i="1" s="1"/>
  <c r="O66" i="1"/>
  <c r="M58" i="1"/>
  <c r="O58" i="1" s="1"/>
  <c r="O110" i="1"/>
  <c r="M106" i="1"/>
  <c r="O106" i="1" s="1"/>
  <c r="O9" i="1" l="1"/>
  <c r="O47" i="1"/>
  <c r="M39" i="1"/>
  <c r="O39" i="1" l="1"/>
  <c r="M26" i="1"/>
  <c r="O26" i="1" l="1"/>
  <c r="M248" i="1"/>
  <c r="O248" i="1" l="1"/>
  <c r="M249" i="1"/>
</calcChain>
</file>

<file path=xl/sharedStrings.xml><?xml version="1.0" encoding="utf-8"?>
<sst xmlns="http://schemas.openxmlformats.org/spreadsheetml/2006/main" count="2555" uniqueCount="587">
  <si>
    <t>Obra: Ampliação UBS Figueroa - São Cristóvão/SE</t>
  </si>
  <si>
    <t>BOLETIM DE MEDIÇÃO</t>
  </si>
  <si>
    <t>Contratada: GD CONSTRUCOES LTDA</t>
  </si>
  <si>
    <t>Contratante: PREFEITURA MUNICIPAL DE SÃO CRISTÓVÃO/SE</t>
  </si>
  <si>
    <t>Ampliação UBS Figueroa - São Cristóvão/SE</t>
  </si>
  <si>
    <t>EXECUÇÃO DOS SERVIÇOS</t>
  </si>
  <si>
    <t>CONTRATO Nº: 19/2024</t>
  </si>
  <si>
    <t>CONTRATADA: GD CONSTRUCOES LTDA</t>
  </si>
  <si>
    <t>CONTRATANTE: PREFEITURA MUNICIPAL DE SÃO CRISTÓVÃO/SE</t>
  </si>
  <si>
    <t>ITEM</t>
  </si>
  <si>
    <t>DISCRIMINAÇÃO DOS SERVIÇOS</t>
  </si>
  <si>
    <t>UNID</t>
  </si>
  <si>
    <t>Quantidades</t>
  </si>
  <si>
    <t>Preço Unit. (R$)</t>
  </si>
  <si>
    <t>VALOR MEDIÇÃO R$</t>
  </si>
  <si>
    <t>Contratada</t>
  </si>
  <si>
    <t>Acumulada Anterior</t>
  </si>
  <si>
    <t>Do Período</t>
  </si>
  <si>
    <t>Acumulada até o Período</t>
  </si>
  <si>
    <t>Saldo a medir</t>
  </si>
  <si>
    <t>Contratado</t>
  </si>
  <si>
    <t>Acumulado Anterior</t>
  </si>
  <si>
    <t>Acumulado até o Período</t>
  </si>
  <si>
    <t>% Medido</t>
  </si>
  <si>
    <t xml:space="preserve">01 </t>
  </si>
  <si>
    <t>SERVIÇOS INICIAIS</t>
  </si>
  <si>
    <t>01.01 </t>
  </si>
  <si>
    <t>ADMINISTRAÇÃO LOCAL</t>
  </si>
  <si>
    <t>01.01.001 </t>
  </si>
  <si>
    <t>Equipe Dirigente</t>
  </si>
  <si>
    <t>un</t>
  </si>
  <si>
    <t>01.01.002 </t>
  </si>
  <si>
    <t>Manutenção do Canteiro</t>
  </si>
  <si>
    <t>01.01.003 </t>
  </si>
  <si>
    <t>Equipamentos de Apoio à Produção</t>
  </si>
  <si>
    <t>01.02 </t>
  </si>
  <si>
    <t>MOBILIZAÇÃO E DESMOBILIZAÇÃO</t>
  </si>
  <si>
    <t>01.02.001 </t>
  </si>
  <si>
    <t>Placa de inauguração em alumínio composto preto, 60x80cm, esp=4mm, (ACM constit. de 02 chapas sólidas de alumínio c/ núcleo central em polietileno), c/ pintura coilcoating PVDF KYNAR 500, texto gravado a laser, acab em verniz autom., mold em alumínio</t>
  </si>
  <si>
    <t>01.02.002 </t>
  </si>
  <si>
    <t>Placa de obra em chapa aço galvanizado, instalada - Rev 02_01/2022</t>
  </si>
  <si>
    <t>m2</t>
  </si>
  <si>
    <t>01.02.003 </t>
  </si>
  <si>
    <t>Barracão para Obras de Médio Porte Reaproveitamento 2 vezes</t>
  </si>
  <si>
    <t>01.02.004 </t>
  </si>
  <si>
    <t>Locação de construção de edificação até 200m2,  inclusive execução de gabarito de madeira</t>
  </si>
  <si>
    <t>01.03 </t>
  </si>
  <si>
    <t>CANTEIRO DE OBRAS</t>
  </si>
  <si>
    <t>01.03.001 </t>
  </si>
  <si>
    <t>Transportes comercial com caminhão carroceria em  rodovia  pavimentada</t>
  </si>
  <si>
    <t>tkm</t>
  </si>
  <si>
    <t>01.04 </t>
  </si>
  <si>
    <t>FRETE DE MATERIAIS</t>
  </si>
  <si>
    <t>01.04.001 </t>
  </si>
  <si>
    <t>FRETE DE AREIA</t>
  </si>
  <si>
    <t>01.04.001.001 </t>
  </si>
  <si>
    <t>Transporte com caminhão basculante de 10m³ - Rodovia pavimentada (SICRO 5914389 - ref.abril/ 2023)</t>
  </si>
  <si>
    <t>01.04.002 </t>
  </si>
  <si>
    <t>FRETE DE BRITA</t>
  </si>
  <si>
    <t>01.04.002.001 </t>
  </si>
  <si>
    <t xml:space="preserve">02 </t>
  </si>
  <si>
    <t>UBS- UNIDADE BÁSICA DE SAÚDE FIGUEIROA- SÃO CRISTOVÃO</t>
  </si>
  <si>
    <t>02.01 </t>
  </si>
  <si>
    <t>SERVIÇOS PRELIMINARES</t>
  </si>
  <si>
    <t>02.01.001 </t>
  </si>
  <si>
    <t>Demolição de alvenaria de bloco cerâmico e=0,09m sem revestimento</t>
  </si>
  <si>
    <t>m3</t>
  </si>
  <si>
    <t>02.01.002 </t>
  </si>
  <si>
    <t>Demolição de revestimento cerâmico, de forma manual, sem reaproveitamento. af_09/2023</t>
  </si>
  <si>
    <t>02.01.003 </t>
  </si>
  <si>
    <t>Remoção de esquadria de madeira, com ou sem batente</t>
  </si>
  <si>
    <t>02.01.004 </t>
  </si>
  <si>
    <t>Demolição de alvenaria de elementos vazados (cobogó), sem reaproveitamento</t>
  </si>
  <si>
    <t>02.01.005 </t>
  </si>
  <si>
    <t>Remoção e reassentamento de esquadria de aluminio e vidro Rev. 01 - 03/2022</t>
  </si>
  <si>
    <t>02.01.006 </t>
  </si>
  <si>
    <t>Remoção de esquadria de alumínio e vidro Rev. 01 - 03/2022</t>
  </si>
  <si>
    <t>02.01.007 </t>
  </si>
  <si>
    <t>Remoção de esquadria metálica, com ou sem reaproveitamento Rev. 01 - 03/2022</t>
  </si>
  <si>
    <t>02.01.008 </t>
  </si>
  <si>
    <t>Regularização de base para revest. de pisos com arg. traço t4, esp. média = 2,5cm</t>
  </si>
  <si>
    <t>02.01.009 </t>
  </si>
  <si>
    <t>Carga, manobra e descarga de entulho em caminhão basculante 10 m³ - carga com escavadeira hidráulica  (caçamba de 0,80 m³ / 111 hp) e descarga livre (unidade: m3). af_07/2020</t>
  </si>
  <si>
    <t>02.01.010 </t>
  </si>
  <si>
    <t>Descarte de resíduos da construção civil em área licenciada</t>
  </si>
  <si>
    <t>t</t>
  </si>
  <si>
    <t>02.01.011 </t>
  </si>
  <si>
    <t>02.02 </t>
  </si>
  <si>
    <t>FUNDAÇÃO</t>
  </si>
  <si>
    <t>02.02.001 </t>
  </si>
  <si>
    <t>ESCAVAÇÕES E MOVIMENTAÇÃO DE TERRA</t>
  </si>
  <si>
    <t>02.02.001.001 </t>
  </si>
  <si>
    <t>Escavação manual de vala ou cava em material de 1ª categoria, profundidade até 1,50m</t>
  </si>
  <si>
    <t>02.02.001.002 </t>
  </si>
  <si>
    <t>Apiloamento manual de fundo de vala</t>
  </si>
  <si>
    <t>02.02.001.003 </t>
  </si>
  <si>
    <t>Concreto magro para lastro, traço 1:4,5:4,5 (em massa seca de cimento/ areia média/ brita 1) - preparo mecânico com betoneira 600 l. af_05/2021</t>
  </si>
  <si>
    <t>02.02.001.004 </t>
  </si>
  <si>
    <t>Reaterro manual de valas com espalhamento e compactação utilizando compactador placa vibratória, sem controle do grau de compactação</t>
  </si>
  <si>
    <t>02.02.001.005 </t>
  </si>
  <si>
    <t>02.02.001.006 </t>
  </si>
  <si>
    <t>02.02.002 </t>
  </si>
  <si>
    <t>SAPATAS, PESCOÇO DE PILARES E VIGAS BALDRAMES</t>
  </si>
  <si>
    <t>02.02.002.001 </t>
  </si>
  <si>
    <t>FÔRMAS</t>
  </si>
  <si>
    <t>02.02.002.001.001 </t>
  </si>
  <si>
    <t>Forma plana para sapatas, em madeira maciça, 02 usos, inclusive escoramento</t>
  </si>
  <si>
    <t>02.02.002.001.002 </t>
  </si>
  <si>
    <t>Forma plana para vigas-baldrame, em compensado resinado de 12mm, 03 usos, inclusive escoramento</t>
  </si>
  <si>
    <t>02.02.002.002 </t>
  </si>
  <si>
    <t>AÇO</t>
  </si>
  <si>
    <t>02.02.002.002.001 </t>
  </si>
  <si>
    <t>Aço CA - 50 Ø 6,3 a 12,5mm, inclusive corte, dobragem, montagem e colocacao de ferragens nas formas, para superestruturas e fundações - R1</t>
  </si>
  <si>
    <t>kg</t>
  </si>
  <si>
    <t>02.02.002.002.002 </t>
  </si>
  <si>
    <t>Aço CA - 60 Ø 4,2 a 9,5mm, inclusive corte, dobragem, montagem e colocacao de ferragens nas formas, para superestruturas e fundações - R1</t>
  </si>
  <si>
    <t>02.02.002.002.003 </t>
  </si>
  <si>
    <t>Aço CA - 50 Ø 16,00mm, inclusive corte, dobragem, montagem e colocacao de ferragens nas formas, para superestruturas e fundações - Rev 02</t>
  </si>
  <si>
    <t>02.02.003 </t>
  </si>
  <si>
    <t>CONCRETO</t>
  </si>
  <si>
    <t>02.02.003.001 </t>
  </si>
  <si>
    <t>Camada impermeabilizadora, espessura = 10,0cm, c/ concreto fck = 21mpa</t>
  </si>
  <si>
    <t>02.02.003.002 </t>
  </si>
  <si>
    <t>Concreto simples usinado fck=25mpa, bombeado, lançado e adensado na infraestrutura</t>
  </si>
  <si>
    <t>02.02.004 </t>
  </si>
  <si>
    <t>SUPERESTRUTURA</t>
  </si>
  <si>
    <t>02.02.004.001 </t>
  </si>
  <si>
    <t>FÔRMA</t>
  </si>
  <si>
    <t>02.02.004.001.001 </t>
  </si>
  <si>
    <t>Forma plana para vigas, em compensado plastificado de 12mm, 03 usos, inclusive escoramento</t>
  </si>
  <si>
    <t>02.02.004.001.002 </t>
  </si>
  <si>
    <t>Forma plana para pilares, em compensado plastificado de 12mm, 03 usos, inclusive escoramento</t>
  </si>
  <si>
    <t>02.02.004.002 </t>
  </si>
  <si>
    <t>02.02.004.002.001 </t>
  </si>
  <si>
    <t>02.02.004.002.002 </t>
  </si>
  <si>
    <t>02.02.004.002.003 </t>
  </si>
  <si>
    <t>02.02.004.003 </t>
  </si>
  <si>
    <t>02.02.004.003.001 </t>
  </si>
  <si>
    <t>Laje pré-fabricada treliçada para piso ou cobertura, intereixo 38cm, h=12cm, el. enchimento em EPS h=8cm, inclusive escoramento em madeira e capeamento 4cm.</t>
  </si>
  <si>
    <t>M2</t>
  </si>
  <si>
    <t>02.02.004.003.002 </t>
  </si>
  <si>
    <t>Concreto simples usinado fck=30mpa, bombeado, lançado e adensado na infraestrutura</t>
  </si>
  <si>
    <t>02.02.004.004 </t>
  </si>
  <si>
    <t>IMPERMEABILIZAÇÃO</t>
  </si>
  <si>
    <t>02.02.004.004.001 </t>
  </si>
  <si>
    <t>Impermeabilização de alicerce e viga baldrame com 2 demãos de tinta asfáltica tipo Neutrol da Vedacit ou similar, exceto argamassa impermeabilização</t>
  </si>
  <si>
    <t>02.03 </t>
  </si>
  <si>
    <t>COBERTURA</t>
  </si>
  <si>
    <t>02.03.001 </t>
  </si>
  <si>
    <t>Madeiramento em massaranduba/madeira de lei, acabamento serrado, c/ ripão 3,5 x 5,5cm e  ripa 5 x 1,5cm, exclusive peças principais</t>
  </si>
  <si>
    <t>02.03.002 </t>
  </si>
  <si>
    <t>Telhamento com telha cerâmica tipo colonial, 1ª qualid, cor clara, Itabaianinha ou similar - Rev 02</t>
  </si>
  <si>
    <t>02.03.003 </t>
  </si>
  <si>
    <t>Madeiramento em massaranduba para telhado, peça principal serrada 8 x18cm com abertura de encaixes</t>
  </si>
  <si>
    <t>m</t>
  </si>
  <si>
    <t>02.03.004 </t>
  </si>
  <si>
    <t>Calha em chapa de aço galvanizado nº 26, desenvolvimento 40 cm (fundo=12 cm, laterais=12 cm, bordas=2 cm)</t>
  </si>
  <si>
    <t>02.03.005 </t>
  </si>
  <si>
    <t>Rufo em chapa aço galvanizado nº24 com desenvolvimento 25cm</t>
  </si>
  <si>
    <t>02.03.006 </t>
  </si>
  <si>
    <t>Emassamento de cumeeira com telha cerâmica - Rev. 02_03/2022</t>
  </si>
  <si>
    <t>02.03.007 </t>
  </si>
  <si>
    <t>Imunização de madeiramento de cobertura com imunizante incolor tipo Penetrol ou similar</t>
  </si>
  <si>
    <t>02.04 </t>
  </si>
  <si>
    <t>ELEVAÇÃO</t>
  </si>
  <si>
    <t>02.04.001 </t>
  </si>
  <si>
    <t>Alvenaria de vedação de blocos cerâmicos furados na horizontal de 9x19x29 cm (espessura 9 cm) e argamassa de assentamento com preparo em betoneira. af_12/2021</t>
  </si>
  <si>
    <t>02.04.002 </t>
  </si>
  <si>
    <t>Cobogó de cimento, tipo "escama", dim: 40 x 40cm</t>
  </si>
  <si>
    <t>02.04.003 </t>
  </si>
  <si>
    <t>Cintas e vergas em concreto armado pré-moldado fck=15 mpa, seção 9x12cm</t>
  </si>
  <si>
    <t>02.04.004 </t>
  </si>
  <si>
    <t>Cintas e vergas em blocos cerâmicos tipo "u" (calha) 9x19x19cm, preenchidos com concreto armado fck=15mpa - Rev. 01</t>
  </si>
  <si>
    <t>02.05 </t>
  </si>
  <si>
    <t>REVESTIMENTO</t>
  </si>
  <si>
    <t>02.05.001 </t>
  </si>
  <si>
    <t>PISO</t>
  </si>
  <si>
    <t>02.05.001.001 </t>
  </si>
  <si>
    <t>Piso alta resistencia, cor cinza, e=10mm, aplicado com juntas, polido até o esmeril 400 e encerado, exclusive argamassa de regualrização</t>
  </si>
  <si>
    <t>02.05.001.002 </t>
  </si>
  <si>
    <t>02.05.001.003 </t>
  </si>
  <si>
    <t>Contrapiso em argamassa pronta, preparo manual, aplicado em áreas molhadas sobre laje, aderido, acabamento não reforçado, espessura 2cm. af_07/2021</t>
  </si>
  <si>
    <t>02.05.001.004 </t>
  </si>
  <si>
    <t>Revestimento cerâmico para piso com placas tipo esmaltada extra de dimensões 45x45 cm aplicada em ambientes de área maior que 10 m2. af_02/2023_pe</t>
  </si>
  <si>
    <t>02.05.002 </t>
  </si>
  <si>
    <t>PAREDE</t>
  </si>
  <si>
    <t>02.05.002.001 </t>
  </si>
  <si>
    <t>Chapisco em parede com argamassa traço t1 - 1:3 (cimento / areia) - Revisado 08/2015</t>
  </si>
  <si>
    <t>02.05.002.002 </t>
  </si>
  <si>
    <t>Reboco ou emboço interno, de parede, com argamassa traço t6 - 1:2:10 (cimento / cal / areia), espessura 1,5 cm</t>
  </si>
  <si>
    <t>02.05.002.003 </t>
  </si>
  <si>
    <t>Revestimento cerâmico para parede, 9,5 x 9,5 cm, pei-1, linha arq design, azul médio ou escuro, Portobello ou similar, aplicado com argamassa industrializada ac-ii, rejuntado, exclusive regularização de base ou emboço</t>
  </si>
  <si>
    <t>02.05.002.004 </t>
  </si>
  <si>
    <t>Revestimento cerâmico para piso ou parede, 45 x 45 cm, linha fuoco bianco (porcelanato), Eliane ou similar, aplicado com argamassa industrializada aciii, rejuntado, exclusive regularização de base ou emboço</t>
  </si>
  <si>
    <t>02.05.002.005 </t>
  </si>
  <si>
    <t>Revestimento cerâmico para piso com placas tipo esmaltada padrão popular de dimensões 35x35 cm aplicada em ambientes de área maior que 10 m2. af_02/2023_pe</t>
  </si>
  <si>
    <t>02.05.003 </t>
  </si>
  <si>
    <t>TETO</t>
  </si>
  <si>
    <t>02.05.003.001 </t>
  </si>
  <si>
    <t>Chapisco em parede com argamassa traço t2 - 1:3  (cimento / areia / adesivo bianco) - Revisado 08/2015</t>
  </si>
  <si>
    <t>02.05.003.002 </t>
  </si>
  <si>
    <t>Revestimento de tetos com gesso</t>
  </si>
  <si>
    <t>02.05.004 </t>
  </si>
  <si>
    <t>ELEMENTOS DE GRANITO</t>
  </si>
  <si>
    <t>02.05.004.001 </t>
  </si>
  <si>
    <t>PEITORIL</t>
  </si>
  <si>
    <t>02.05.004.001.001 </t>
  </si>
  <si>
    <t>Peitoril marmorite, c/ largura = 17 cm, esp = 2 cm</t>
  </si>
  <si>
    <t>02.05.004.002 </t>
  </si>
  <si>
    <t>BANCADA</t>
  </si>
  <si>
    <t>02.05.004.002.001 </t>
  </si>
  <si>
    <t>Tampo/bancada em granito branco siena, e=2cm</t>
  </si>
  <si>
    <t>02.05.004.003 </t>
  </si>
  <si>
    <t>SOLEIRA</t>
  </si>
  <si>
    <t>02.05.004.003.001 </t>
  </si>
  <si>
    <t>Soleira alta resistência moldada "in-loco", e = 2 cm, l = 15 cm</t>
  </si>
  <si>
    <t>02.06 </t>
  </si>
  <si>
    <t>PINTURA</t>
  </si>
  <si>
    <t>02.06.001 </t>
  </si>
  <si>
    <t>PINTURA DAS ESQUADRIAS - MADEIRA</t>
  </si>
  <si>
    <t>02.06.001.001 </t>
  </si>
  <si>
    <t>Aplicação massa acrílica para madeira, para pintura com tinta de acabamento (pigmentada). af_01/2021</t>
  </si>
  <si>
    <t>02.06.001.002 </t>
  </si>
  <si>
    <t>Pintura para superfícies de madeira com lixamento, aplicação de 01 demão de fundo sintético nivelador e 02 demãos de tinta esmalte ou óleo</t>
  </si>
  <si>
    <t>02.06.002 </t>
  </si>
  <si>
    <t>PINTURA DAS PAREDES E TETO E PISOS</t>
  </si>
  <si>
    <t>02.06.002.001 </t>
  </si>
  <si>
    <t>Pintura para interiores, sobre paredes, com lixamento, aplicação de 01 demão de líquido selador acrílico, 02 demãos de massa acrílica e 02 demãos de tinta acrílica convencional - Rev 01</t>
  </si>
  <si>
    <t>02.06.002.002 </t>
  </si>
  <si>
    <t>Pintura para interiores, sobre paredes ou tetos, com lixamento, aplicação de 01 demão de líquido selador, 02 demãos de massa corrida e 02 demãos de tinta pva latex convencional para interiores. Rev 03_04/2022</t>
  </si>
  <si>
    <t>02.06.002.003 </t>
  </si>
  <si>
    <t>Pintura de piso com tinta epóxi, aplicação manual, 2 demãos, incluso primer epóxi. af_05/2021</t>
  </si>
  <si>
    <t>02.06.002.004 </t>
  </si>
  <si>
    <t>Pintura para exteriores, sobre paredes, com lixamento, aplicação de 01 demão de selador acrílico, 01 demão de textura acrílica branca e 02 demãos de tinta acrílica convencional</t>
  </si>
  <si>
    <t>02.07 </t>
  </si>
  <si>
    <t>ESQUADRIA</t>
  </si>
  <si>
    <t>02.07.001 </t>
  </si>
  <si>
    <t>ESQUADRIA DE MADEIRA</t>
  </si>
  <si>
    <t>02.07.001.001 </t>
  </si>
  <si>
    <t>Porta em madeira compensada (virola), lisa, semi-ôca, 0.80 x 2.10 m, inclusive batentes e ferragens</t>
  </si>
  <si>
    <t>02.07.001.002 </t>
  </si>
  <si>
    <t>Porta em madeira compensada (canela), lisa, semi-ôca, 0.90 x 2.10 m, para sanitário de deficiente físico (inclusive batente, ferragens, fechadura, suporte e chapa de alumínio e=1mm) - Rev 03</t>
  </si>
  <si>
    <t>02.07.002</t>
  </si>
  <si>
    <t>ESQUADRIA DE ALUMÍNIO</t>
  </si>
  <si>
    <t>02.07.002.001</t>
  </si>
  <si>
    <t>Porta em vidro temperado 10mm, incolor, inclusive ferragens de fixação e instalação, exclusive puxador - Rev 01_10/2021</t>
  </si>
  <si>
    <t>02.07.002.002</t>
  </si>
  <si>
    <t>Janela em alumínio, cor N/P/B, tipo moldura-vidro, max-ar, exclusive vidro</t>
  </si>
  <si>
    <t>02.07.002.003</t>
  </si>
  <si>
    <t>Janela em alumínio, cor N/P/B, tipo moldura-vidro, de correr, exclusive vidro</t>
  </si>
  <si>
    <t>02.07.002.004</t>
  </si>
  <si>
    <t>Vidro liso incolor 6mm - Rev 01_10/2021</t>
  </si>
  <si>
    <t>02.07.002.005</t>
  </si>
  <si>
    <t>Gradil em alumínio anodizado branco, com barras de apoio em alumínio anodizado branco de 2"x2" e barras intermediárias e verticais em alumínio anodizado branco de 1" x 1/2"</t>
  </si>
  <si>
    <t>02.07.002.006</t>
  </si>
  <si>
    <t>Portão/porta em alumínio cor N/B/P, de correr, vazado, em tubo quadrado 3"x1.1/2" horizontais e engradado e 1.1/2"x1.1/2" verticais, com espaçamento de 12cm.</t>
  </si>
  <si>
    <t>02.07.002.007</t>
  </si>
  <si>
    <t>Puxador duplo para porta, em alumínio polido, ø = 1", l= 40cm, ref. 3008, da Vesfer ou similar</t>
  </si>
  <si>
    <t>Un</t>
  </si>
  <si>
    <t>02.07.002.008</t>
  </si>
  <si>
    <t>Porta ou janela em alumínio, cor N/P/B,tipo veneziana, de abrir ou correr, completa inclusive caixilhos, dobradiças ou roldanas e fechadura</t>
  </si>
  <si>
    <t>02.08 </t>
  </si>
  <si>
    <t>CABEAMENTO ESTRUTURADO</t>
  </si>
  <si>
    <t>02.08.001 </t>
  </si>
  <si>
    <t>CONEXÕES E ELETRODUTOS</t>
  </si>
  <si>
    <t>02.08.001.001 </t>
  </si>
  <si>
    <t>Ponto seco de tomada p/ lógica, com eletroduto pvc rígido embutido, Ø 3/4"</t>
  </si>
  <si>
    <t>02.08.002 </t>
  </si>
  <si>
    <t>Caixa de passagem pvc 15x15x8cm p/eletrica, tipo Aquatic ou similar</t>
  </si>
  <si>
    <t>02.08.003 </t>
  </si>
  <si>
    <t>Eletroduto rígido roscável, pvc, dn 50 mm (1 1/2"), para rede enterrada de distribuição de energia elétrica - fornecimento e instalação. af_12/2021</t>
  </si>
  <si>
    <t>02.09 </t>
  </si>
  <si>
    <t>INSTALAÇÕES ELÉTRICAS</t>
  </si>
  <si>
    <t>02.09.001 </t>
  </si>
  <si>
    <t>QUADROS E DISJUNTORES</t>
  </si>
  <si>
    <t>02.09.001.001 </t>
  </si>
  <si>
    <t>Disjuntor monopolar tipo din, corrente nominal de 16a - fornecimento e instalação. af_10/2020</t>
  </si>
  <si>
    <t>02.09.001.002 </t>
  </si>
  <si>
    <t>Disjuntor bipolar tipo din, corrente nominal de 10a - fornecimento e instalação. af_10/2020</t>
  </si>
  <si>
    <t>02.09.001.003 </t>
  </si>
  <si>
    <t>Disjuntor termomagnetico tripolar 250 A, padrão DIN (Europeu - linha banca), corrente 65 KA</t>
  </si>
  <si>
    <t>02.09.001.004 </t>
  </si>
  <si>
    <t>Disjuntor termomagnetico tripolar 125 A, padrão DIN (Europeu - linha branca), 10KA</t>
  </si>
  <si>
    <t>02.09.001.005 </t>
  </si>
  <si>
    <t>Disjuntor monopolar tipo din, corrente nominal de 10a - fornecimento e instalação. af_10/2020</t>
  </si>
  <si>
    <t>02.09.001.006 </t>
  </si>
  <si>
    <t>Disjuntor termomagnetico tripolar 160 A, padrão DIN (Europeu - linha branca), 65KA</t>
  </si>
  <si>
    <t>02.09.001.007 </t>
  </si>
  <si>
    <t>Disjuntor termomagnetico tripolar 100 A, padrão DIN (Europeu - linha branca), 65KA</t>
  </si>
  <si>
    <t>02.09.001.008 </t>
  </si>
  <si>
    <t>Disjuntor bipolar DR 25 A  - Dispositivo residual diferencial, tipo AC, 30MA, ref.5SM1 312-OMB, Siemens ou similar</t>
  </si>
  <si>
    <t>02.09.001.009 </t>
  </si>
  <si>
    <t>Quadro distribuição embutir em chapa de aço, p/até 16 disjuntores, trifasico, c/barramento, padrão DIN (linha branca), exclusive disjuntores</t>
  </si>
  <si>
    <t>02.09.001.010 </t>
  </si>
  <si>
    <t>Quadro geral de distribuição de embutir, com barramento, em chapa galvaniz., medindo:1200x800x250cm, exclusive disjuntores</t>
  </si>
  <si>
    <t>02.09.001.011 </t>
  </si>
  <si>
    <t>Disjuntor termomagnetico tripolar 400 A, padrão DIN (Europeu - linha branca), 65KA</t>
  </si>
  <si>
    <t>02.09.001.012 </t>
  </si>
  <si>
    <t>Disjuntor termomagnetico tripolar 200 A, padrão DIN (Europeu - linha branca), corrente 10KA</t>
  </si>
  <si>
    <t>02.09.002 </t>
  </si>
  <si>
    <t>TOMADAS, INTERRUPTORES E LUMINÁRIAS</t>
  </si>
  <si>
    <t>02.09.002.001 </t>
  </si>
  <si>
    <t>Ponto de interruptor 01 seção (1 s) embutido com eletroduto de pvc flexível sanfonado Ø 3/4"</t>
  </si>
  <si>
    <t>pt</t>
  </si>
  <si>
    <t>02.09.002.002 </t>
  </si>
  <si>
    <t>Ponto de interruptor 02 seções (2 s) embutido com eletroduto de pvc flexível sanfonado embutido Ø 3/4"</t>
  </si>
  <si>
    <t>02.09.002.003 </t>
  </si>
  <si>
    <t>Ponto de interruptor 03 seções embutido, com eletroduto de pvc flexível sanfonado Ø 3/4"</t>
  </si>
  <si>
    <t>02.09.002.004 </t>
  </si>
  <si>
    <t>Ponto de tomada 2p+t, ABNT, de embutir, 10 A, com eletroduto de pvc flexível sanfonado embutido Ø 3/4", fio rigido 2,5mm² (fio 12), inclusive placa em pvc e aterramento</t>
  </si>
  <si>
    <t>02.09.002.005 </t>
  </si>
  <si>
    <t>Ponto de tomada dupla 2p+t, ABNT, 10 A, aparente, com fio rigido 2,5mm² (fio 12), exclusive canaleta - Rev_01/2023</t>
  </si>
  <si>
    <t>02.09.002.006 </t>
  </si>
  <si>
    <t>Ponto de tomada 2p+t, ABNT, de embutir, 10 A, com eletroduto de pvc flexível sanfonado embutido Ø 3/4", fio rígido 4,0mm² (fio 10), inclusive placa em pvc e aterramento</t>
  </si>
  <si>
    <t>02.09.002.007 </t>
  </si>
  <si>
    <t>Luminária sobrepor quadrada  Led 24W*, 6500K G- Light ou similar</t>
  </si>
  <si>
    <t>02.09.002.008 </t>
  </si>
  <si>
    <t>Luminária tubular com lâmpada led de 2 x 18/20 w / bivolt</t>
  </si>
  <si>
    <t>02.09.002.009 </t>
  </si>
  <si>
    <t>Luminária arandela tipo tartaruga, com grade, de sobrepor, com 1 lâmpada fluorescente de 15 w, sem reator - fornecimento e instalação. af_02/2020</t>
  </si>
  <si>
    <t>02.09.002.010 </t>
  </si>
  <si>
    <t>Luminária tipo spot de embutir com lâmpada led 15w</t>
  </si>
  <si>
    <t>02.09.003 </t>
  </si>
  <si>
    <t>CABEAMENTOS</t>
  </si>
  <si>
    <t>02.09.003.001 </t>
  </si>
  <si>
    <t>Cabo de cobre isolado pvc rígido unipolar seção  25mm², 0,6/ 1kv/ 70°</t>
  </si>
  <si>
    <t>02.09.003.002 </t>
  </si>
  <si>
    <t>Cabo de cobre isolado pvc rígido unipolar seção  50mm², 0,6/ 1kv/ 70°</t>
  </si>
  <si>
    <t>02.09.003.003 </t>
  </si>
  <si>
    <t>Cabo de cobre flexível isolado, 35 mm², anti-chama 0,6/1,0 kv, para rede enterrada de distribuição de energia elétrica - fornecimento e instalação. af_12/2021</t>
  </si>
  <si>
    <t>02.09.003.004 </t>
  </si>
  <si>
    <t>Cabo de cobre isolado pvc rígido unipolar seção  70mm², 0,6/ 1kv/ 70°</t>
  </si>
  <si>
    <t>02.10 </t>
  </si>
  <si>
    <t>CIRCUITOS DE CLIMATIZAÇÃO</t>
  </si>
  <si>
    <t>02.10.001 </t>
  </si>
  <si>
    <t>CLIMATIZAÇÃO</t>
  </si>
  <si>
    <t>02.10.001.001 </t>
  </si>
  <si>
    <t>TUBULAÇÃO</t>
  </si>
  <si>
    <t>02.10.001.001.001 </t>
  </si>
  <si>
    <t>Tubo, pvc, soldável, dn 25mm, instalado em dreno de ar-condicionado - fornecimento e instalação. af_08/2022</t>
  </si>
  <si>
    <t>02.10.001.001.002 </t>
  </si>
  <si>
    <t>Instalação de ar condicionado split (evaporadora e condensadora), piso teto, 48000 btu/h</t>
  </si>
  <si>
    <t>02.10.001.001.003 </t>
  </si>
  <si>
    <t>Instalação de Ar condicionado split (evaporadora e condensadora), hi-wall (parede), de 24000 btu/h até 30000 btu/h</t>
  </si>
  <si>
    <t>02.10.001.001.004 </t>
  </si>
  <si>
    <t>Joelho 45 graus, pvc, soldável, dn 25mm, instalado em dreno de ar-condicionado - fornecimento e instalação. af_08/2022</t>
  </si>
  <si>
    <t>02.10.001.001.005 </t>
  </si>
  <si>
    <t>Joelho 90 graus, pvc, soldável, dn 25mm, instalado em dreno de ar-condicionado - fornecimento e instalação. af_08/2022</t>
  </si>
  <si>
    <t>02.11 </t>
  </si>
  <si>
    <t>INSTALAÇÃO HIDRÁULICAS</t>
  </si>
  <si>
    <t>02.11.001 </t>
  </si>
  <si>
    <t>02.11.001.001 </t>
  </si>
  <si>
    <t>Tubo pvc rígido soldável marrom p/ água, d = 25 mm (3/4")</t>
  </si>
  <si>
    <t>02.11.001.002 </t>
  </si>
  <si>
    <t>Tubo pvc rígido soldável marrom p/ água, d = 32 mm (1")</t>
  </si>
  <si>
    <t>02.11.002 </t>
  </si>
  <si>
    <t>CONEXÔES</t>
  </si>
  <si>
    <t>02.11.002.001 </t>
  </si>
  <si>
    <t>Adaptador curto com bolsa e rosca para registro, pvc, soldável, dn 25mm x 3/4 , instalado em ramal de distribuição de água - fornecimento e instalação. af_06/2022</t>
  </si>
  <si>
    <t>02.11.002.002 </t>
  </si>
  <si>
    <t>Bucha de redução curta de pvc rígido soldável, marrom, diâm = 32 x 25mm</t>
  </si>
  <si>
    <t>02.11.002.003 </t>
  </si>
  <si>
    <t>Joelho 90º de pvc rígido soldável, marrom  diâm = 25mm</t>
  </si>
  <si>
    <t>02.11.002.004 </t>
  </si>
  <si>
    <t>Joelho 90º de pvc rígido soldável, marrom  diâm = 32mm</t>
  </si>
  <si>
    <t>02.11.002.005 </t>
  </si>
  <si>
    <t>Joelho 90 graus com bucha de latão, pvc, soldável, dn 25mm, x 1/2  instalado em ramal ou sub-ramal de água - fornecimento e instalação. af_06/2022</t>
  </si>
  <si>
    <t>02.11.002.006 </t>
  </si>
  <si>
    <t>Tê 90º de pvc rígido soldável, marrom  diâm = 25mm</t>
  </si>
  <si>
    <t>02.11.002.007 </t>
  </si>
  <si>
    <t>Tê 90º de pvc rígido soldável, marrom  diâm = 32mm</t>
  </si>
  <si>
    <t>02.11.003 </t>
  </si>
  <si>
    <t>REGISTRO, VÁLVULAS E RESERVATÓRIOS</t>
  </si>
  <si>
    <t>02.11.003.001 </t>
  </si>
  <si>
    <t>Registro gaveta c/ canopla cromada, d=25mm (1") - ref.1509 Deca ou similar</t>
  </si>
  <si>
    <t>02.11.004 </t>
  </si>
  <si>
    <t>INFRAESTRUTURA</t>
  </si>
  <si>
    <t>02.11.004.001 </t>
  </si>
  <si>
    <t>Enchimento de rasgos em alvenaria e concreto  para tubulação  diâm    1/2" a 1"</t>
  </si>
  <si>
    <t>02.11.004.002 </t>
  </si>
  <si>
    <t>Rasgo linear manual em alvenaria, para eletrodutos, diâmetros menores ou iguais a 40 mm. af_09/2023</t>
  </si>
  <si>
    <t>02.12 </t>
  </si>
  <si>
    <t>DRENAGEM</t>
  </si>
  <si>
    <t>02.12.001 </t>
  </si>
  <si>
    <t>TUBOS E CONEXÕES</t>
  </si>
  <si>
    <t>02.12.001.001 </t>
  </si>
  <si>
    <t>Joelho 45 graus, pvc, serie normal, esgoto predial, dn 100 mm, junta elástica, fornecido e instalado em ramal de descarga ou ramal de esgoto sanitário. af_08/2022</t>
  </si>
  <si>
    <t>02.12.001.002 </t>
  </si>
  <si>
    <t>Joelho 90 graus, pvc, serie normal, esgoto predial, dn 100 mm, junta elástica, fornecido e instalado em prumada de esgoto sanitário ou ventilação. af_08/2022</t>
  </si>
  <si>
    <t>02.12.001.003 </t>
  </si>
  <si>
    <t>Luva simples, pvc, serie normal, esgoto predial, dn 100 mm, junta elástica, fornecido e instalado em prumada de esgoto sanitário ou ventilação. af_08/2022</t>
  </si>
  <si>
    <t>02.12.001.004 </t>
  </si>
  <si>
    <t>Tubo pvc, serie normal, esgoto predial, dn 100 mm, fornecido e instalado em prumada de esgoto sanitário ou ventilação. af_08/2022</t>
  </si>
  <si>
    <t>02.12.001.005 </t>
  </si>
  <si>
    <t>Joelho 90° em pvc rígido c/ anéis, para esgoto predial, diâm = 75mm</t>
  </si>
  <si>
    <t>02.12.001.006 </t>
  </si>
  <si>
    <t>Joelho 45° em pvc rígido c/ anéis, para esgoto predial, diâm = 75mm</t>
  </si>
  <si>
    <t>02.12.001.007 </t>
  </si>
  <si>
    <t>Tubo pvc, serie normal, esgoto predial, dn 75 mm, fornecido e instalado em ramal de descarga ou ramal de esgoto sanitário. af_08/2022</t>
  </si>
  <si>
    <t>02.12.002 </t>
  </si>
  <si>
    <t>CAIXAS,GRELHAS E ACESSÓRIOS DIVERSOS</t>
  </si>
  <si>
    <t>02.12.002.001 </t>
  </si>
  <si>
    <t>Ralo hemisférico em fº fº, tipo abacaxi Ø 100mm</t>
  </si>
  <si>
    <t>02.12.002.002 </t>
  </si>
  <si>
    <t>Abraçadeira metálica tipo "D" de 4"</t>
  </si>
  <si>
    <t>02.12.002.003 </t>
  </si>
  <si>
    <t>Caixa de passagem em alvenaria de tijolos maciços esp. = 0,12m,  dim. int. =  0.50 x 0.50 x 0.60m, com grelha de ferro fundido</t>
  </si>
  <si>
    <t>02.12.003 </t>
  </si>
  <si>
    <t>02.12.003.001 </t>
  </si>
  <si>
    <t>02.12.003.002 </t>
  </si>
  <si>
    <t>Reaterro manual de valas ou áreas, com espalhamento e compactação, utilizando compactador à percussão sapinho, sem controle do grau de compactação</t>
  </si>
  <si>
    <t>02.13 </t>
  </si>
  <si>
    <t>LOUÇAS E METAIS</t>
  </si>
  <si>
    <t>02.13.001 </t>
  </si>
  <si>
    <t>Vaso sanitário convencional, adaptado p/ deficiente físico, linha popular, c/caixa de descarga de sobrepor AKROS ou similar, assento plastico universal branco, conjunto de fixação, tubo de ligação e engate plástico - Rev 03</t>
  </si>
  <si>
    <t>02.13.002 </t>
  </si>
  <si>
    <t>Lavatório louça de canto (Deca-Izy, ref L-10117 ou similar) sem coluna, c/ sifão cromado, válvula cromada, engate cromado, exclusive torneira</t>
  </si>
  <si>
    <t>02.13.003 </t>
  </si>
  <si>
    <t>Dispenser, em plástico, para papel higiênico em rolo</t>
  </si>
  <si>
    <t>02.13.004 </t>
  </si>
  <si>
    <t>Saboneteira plastica tipo dispenser para sabonete liquido com reservatorio 800 a 1500 ml, incluso fixação. af_01/2020</t>
  </si>
  <si>
    <t>02.14 </t>
  </si>
  <si>
    <t>INSTALAÇÕES SANITÁRIAS</t>
  </si>
  <si>
    <t>02.14.001 </t>
  </si>
  <si>
    <t>TUBULAÇÕES</t>
  </si>
  <si>
    <t>02.14.001.001 </t>
  </si>
  <si>
    <t>Tubo pvc, serie normal, esgoto predial, dn 40 mm, fornecido e instalado em ramal de descarga ou ramal de esgoto sanitário. af_08/2022</t>
  </si>
  <si>
    <t>02.14.001.002 </t>
  </si>
  <si>
    <t>Tubo pvc, serie normal, esgoto predial, dn 50 mm, fornecido e instalado em ramal de descarga ou ramal de esgoto sanitário. af_08/2022</t>
  </si>
  <si>
    <t>02.14.001.003 </t>
  </si>
  <si>
    <t>Tubo pvc, serie normal, esgoto predial, dn 100 mm, fornecido e instalado em ramal de descarga ou ramal de esgoto sanitário. af_08/2022</t>
  </si>
  <si>
    <t>02.14.002 </t>
  </si>
  <si>
    <t>CONEXÕES</t>
  </si>
  <si>
    <t>02.14.002.001 </t>
  </si>
  <si>
    <t>Joelho 45 graus, pvc, serie normal, esgoto predial, dn 50 mm, junta elástica, fornecido e instalado em ramal de descarga ou ramal de esgoto sanitário. af_08/2022</t>
  </si>
  <si>
    <t>02.14.002.002 </t>
  </si>
  <si>
    <t>02.14.002.003 </t>
  </si>
  <si>
    <t>Joelho 90 graus, pvc, serie normal, esgoto predial, dn 40 mm, junta soldável, fornecido e instalado em ramal de descarga ou ramal de esgoto sanitário. af_08/2022</t>
  </si>
  <si>
    <t>02.14.002.004 </t>
  </si>
  <si>
    <t>Joelho 90 graus, pvc, serie normal, esgoto predial, dn 50 mm, junta elástica, fornecido e instalado em prumada de esgoto sanitário ou ventilação. af_08/2022</t>
  </si>
  <si>
    <t>02.14.002.005 </t>
  </si>
  <si>
    <t>Joelho 90° em pvc rígido soldável, para esgoto predial, diâm = 100mm</t>
  </si>
  <si>
    <t>02.14.002.006 </t>
  </si>
  <si>
    <t>Bucha de redução longa, em pvc rígido soldável, para esgoto secundário, diâm = 50 x 40mm</t>
  </si>
  <si>
    <t>02.14.002.007 </t>
  </si>
  <si>
    <t>Junção simples em pvc rígido soldável, para esgoto primário, diâm = 100 x 50mm</t>
  </si>
  <si>
    <t>02.14.002.008 </t>
  </si>
  <si>
    <t>Junção simples em pvc rígido soldável, para esgoto primário, diâm = 100 x 100mm</t>
  </si>
  <si>
    <t>02.14.002.009 </t>
  </si>
  <si>
    <t>Luva simples, pvc, serie normal, esgoto predial, dn 50 mm, junta elástica, fornecido e instalado em prumada de esgoto sanitário ou ventilação. af_08/2022</t>
  </si>
  <si>
    <t>02.14.002.010 </t>
  </si>
  <si>
    <t>Luva simples, pvc, serie normal, esgoto predial, dn 100 mm, junta elástica, fornecido e instalado em subcoletor aéreo de esgoto sanitário. af_08/2022</t>
  </si>
  <si>
    <t>02.14.002.011 </t>
  </si>
  <si>
    <t>Terminal de ventilação, pvc, série normal, esgoto predial, dn 50 mm, junta soldável, fornecido e instalado em prumada de esgoto sanitário ou ventilação. af_08/2022</t>
  </si>
  <si>
    <t>02.14.002.012 </t>
  </si>
  <si>
    <t>Te, pvc, serie normal, esgoto predial, dn 50 x 50 mm, junta elástica, fornecido e instalado em ramal de descarga ou ramal de esgoto sanitário. af_08/2022</t>
  </si>
  <si>
    <t>02.14.002.013 </t>
  </si>
  <si>
    <t>Joelho de 90°com bolsa para anel, em pvc rígido c/ anéis, para esgoto secundário, diâm = 40mm</t>
  </si>
  <si>
    <t>02.14.002.014 </t>
  </si>
  <si>
    <t>Tê sanitário em pvc rígido c/ anéis, para esgoto primário, diâm =100 x 50mm</t>
  </si>
  <si>
    <t>02.14.003 </t>
  </si>
  <si>
    <t>DIVERSOS</t>
  </si>
  <si>
    <t>02.14.003.001 </t>
  </si>
  <si>
    <t>Caixa de inspeção  0.60 x 0.60 x 0.60m</t>
  </si>
  <si>
    <t>02.14.003.002 </t>
  </si>
  <si>
    <t>Caixa sifonada quadrada, com três entradas e uma saida, d=100x100x50mm, PVC, branca, com tampa cega, Tigre ou similar</t>
  </si>
  <si>
    <t>02.14.004 </t>
  </si>
  <si>
    <t>02.14.004.001 </t>
  </si>
  <si>
    <t>02.14.004.002 </t>
  </si>
  <si>
    <t>Reaterro manual apiloado com soquete. af_10/2017</t>
  </si>
  <si>
    <t>02.15 </t>
  </si>
  <si>
    <t>INSTALAÇÃO DE PROTEÇÃO CONTRA INCÊNDIO E PÃNICO</t>
  </si>
  <si>
    <t>02.15.001 </t>
  </si>
  <si>
    <t>EXTINTORES</t>
  </si>
  <si>
    <t>02.15.001.001 </t>
  </si>
  <si>
    <t>Suporte decorativo para extintores - REV 01/2022</t>
  </si>
  <si>
    <t>02.15.001.002 </t>
  </si>
  <si>
    <t>Extintor de pó químico ABC, capacidade 6 kg, alcance médio do jato 5m , tempo de descarga 12s, NBR9443, 9444, 10721</t>
  </si>
  <si>
    <t>02.15.002 </t>
  </si>
  <si>
    <t>SISTEMA DE ALARME</t>
  </si>
  <si>
    <t>02.15.002.001 </t>
  </si>
  <si>
    <t>Acionador manual (botoeira) tipo quebra-vidro, p/instal. incendio</t>
  </si>
  <si>
    <t>02.15.002.002 </t>
  </si>
  <si>
    <t>Kit de alarme sem fio para WC PNE, composto por botoeira e sirene audiovisual - fornecimento e instalação</t>
  </si>
  <si>
    <t>02.15.002.003 </t>
  </si>
  <si>
    <t>Avisador sonoro tipo sirene para incêndio - Fornecimento</t>
  </si>
  <si>
    <t>02.16 </t>
  </si>
  <si>
    <t>ACESSIBILIDADE</t>
  </si>
  <si>
    <t>02.16.001 </t>
  </si>
  <si>
    <t>Barra de apoio reta, em aluminio, comprimento 80 cm,  fixada na parede - fornecimento e instalação. af_01/2020</t>
  </si>
  <si>
    <t>02.16.002 </t>
  </si>
  <si>
    <t>Barra de apoio em "l", em aco inox polido 70 x 70 cm, fixada na parede - fornecimento e instalacao. af_01/2020</t>
  </si>
  <si>
    <t>02.16.003 </t>
  </si>
  <si>
    <t>Puxador para pcd, fixado na porta - fornecimento e instalação. af_01/2020</t>
  </si>
  <si>
    <t>02.16.004 </t>
  </si>
  <si>
    <t>Barra de apoio reta, em aluminio, comprimento 60 cm,  fixada na parede - fornecimento e instalação. af_01/2020</t>
  </si>
  <si>
    <t>TOTAL DO ORÇAMENTO:</t>
  </si>
  <si>
    <t xml:space="preserve">PERCENTUAL: </t>
  </si>
  <si>
    <t>ATESTAMOS QUE OS SERVIÇOS CONSTANTES NESTE BM</t>
  </si>
  <si>
    <t>APROVADO PARA PAGAMENTO</t>
  </si>
  <si>
    <t>FORAM RECEBIDOS POR NÓS EM PERFEITA ORDEM.</t>
  </si>
  <si>
    <t xml:space="preserve">DATA: </t>
  </si>
  <si>
    <t>IDENTIFICAÇÃO DO RESPONSÁVEL TÉCNICO DA FIRMA</t>
  </si>
  <si>
    <r>
      <rPr>
        <b/>
        <sz val="14"/>
        <color rgb="FF000000"/>
        <rFont val="Arial"/>
        <family val="2"/>
      </rPr>
      <t>CONTRATANTE</t>
    </r>
    <r>
      <rPr>
        <sz val="14"/>
        <color rgb="FF000000"/>
        <rFont val="Arial"/>
        <family val="2"/>
      </rPr>
      <t>: PREFEITURA MUNICIPAL DE SÃO CRISTÓVÃO/SE</t>
    </r>
  </si>
  <si>
    <r>
      <rPr>
        <b/>
        <sz val="14"/>
        <color theme="1"/>
        <rFont val="Arial"/>
        <family val="2"/>
      </rPr>
      <t xml:space="preserve">CONTRATADA: </t>
    </r>
    <r>
      <rPr>
        <sz val="14"/>
        <color theme="1"/>
        <rFont val="Arial"/>
        <family val="2"/>
      </rPr>
      <t>GD CONSTRUCOES LTDA</t>
    </r>
  </si>
  <si>
    <r>
      <rPr>
        <b/>
        <sz val="14"/>
        <color theme="1"/>
        <rFont val="Arial"/>
        <family val="2"/>
      </rPr>
      <t xml:space="preserve">CONTRATO: </t>
    </r>
    <r>
      <rPr>
        <sz val="14"/>
        <color theme="1"/>
        <rFont val="Arial"/>
        <family val="2"/>
      </rPr>
      <t>19/2024</t>
    </r>
  </si>
  <si>
    <t>BM01</t>
  </si>
  <si>
    <t>Unid.</t>
  </si>
  <si>
    <t>Memória</t>
  </si>
  <si>
    <t>Descrição</t>
  </si>
  <si>
    <t>Medições Anteriores</t>
  </si>
  <si>
    <t>Valor dos Serviços Exc/Valor do Contrato</t>
  </si>
  <si>
    <t>Desta Medição</t>
  </si>
  <si>
    <t>Total Executado</t>
  </si>
  <si>
    <t>Comp. (m)</t>
  </si>
  <si>
    <t>Largura (m)</t>
  </si>
  <si>
    <t>Área (m2)</t>
  </si>
  <si>
    <t>Total</t>
  </si>
  <si>
    <t>Peso (t) - Peso Específico 1,5t/m3</t>
  </si>
  <si>
    <t>Distancia (Km)</t>
  </si>
  <si>
    <t>Total (txkm)</t>
  </si>
  <si>
    <t>Comp.(m)</t>
  </si>
  <si>
    <t>Largura(m)</t>
  </si>
  <si>
    <t>Altura(m)</t>
  </si>
  <si>
    <t>Volume(m3)</t>
  </si>
  <si>
    <t>Área(m2)</t>
  </si>
  <si>
    <t>01.01.004 </t>
  </si>
  <si>
    <t>01.01.005 </t>
  </si>
  <si>
    <t>01.01.006 </t>
  </si>
  <si>
    <t>01.01.007 </t>
  </si>
  <si>
    <t>01.01.008 </t>
  </si>
  <si>
    <t>01.01.009 </t>
  </si>
  <si>
    <t>01.01.010 </t>
  </si>
  <si>
    <t>Peso específico (t/m3)</t>
  </si>
  <si>
    <t>Peso (t)</t>
  </si>
  <si>
    <t>01.01.011 </t>
  </si>
  <si>
    <t>Volume escavado (m3)</t>
  </si>
  <si>
    <t>Volume enterrado (m3)</t>
  </si>
  <si>
    <t>Volume de reaterro (m3)</t>
  </si>
  <si>
    <t>Peso (kg)</t>
  </si>
  <si>
    <t>Índice</t>
  </si>
  <si>
    <t>Quant.(und.)</t>
  </si>
  <si>
    <t>02.07.002 </t>
  </si>
  <si>
    <t>02.07.002.001 </t>
  </si>
  <si>
    <t>02.07.002.002 </t>
  </si>
  <si>
    <t>02.07.002.003 </t>
  </si>
  <si>
    <t>02.07.002.004 </t>
  </si>
  <si>
    <t>02.07.002.005 </t>
  </si>
  <si>
    <t>02.07.002.006 </t>
  </si>
  <si>
    <t>02.07.002.007 </t>
  </si>
  <si>
    <t>02.07.002.008 </t>
  </si>
  <si>
    <t>02.08.001.002 </t>
  </si>
  <si>
    <t>02.09.001.005</t>
  </si>
  <si>
    <t>02.09.001.006</t>
  </si>
  <si>
    <t>02.09.001.007</t>
  </si>
  <si>
    <t>02.09.001.008</t>
  </si>
  <si>
    <t>02.09.001.009</t>
  </si>
  <si>
    <t>02.09.001.010</t>
  </si>
  <si>
    <t>02.09.001.011</t>
  </si>
  <si>
    <t>02.09.001.012</t>
  </si>
  <si>
    <t>02.010.001.001 </t>
  </si>
  <si>
    <t>02.10.001.001.001</t>
  </si>
  <si>
    <t>02.10.001.001.002</t>
  </si>
  <si>
    <t>02.10.001.001.003</t>
  </si>
  <si>
    <t>02.10.001.001.004</t>
  </si>
  <si>
    <t>02.10.001.001.005</t>
  </si>
  <si>
    <t>02.11.004.002</t>
  </si>
  <si>
    <t>Acionador manual (botoeira) tipo quebra-vidro, p/instal. Incendio</t>
  </si>
  <si>
    <t>RELATÓRIO FOTOGRÁFICO MENSAL</t>
  </si>
  <si>
    <t>OBRA:</t>
  </si>
  <si>
    <t>GESTOR DA OBRA: ENG. BRUNO RIBEIRO SANTOS DORIA</t>
  </si>
  <si>
    <t>B.M   Nº   02</t>
  </si>
  <si>
    <t>PERÍODO:01/12/2024 à 28/02/2025</t>
  </si>
  <si>
    <t>Data de medição: 26/02/2025</t>
  </si>
  <si>
    <t>B.M.Nº: 02</t>
  </si>
  <si>
    <t>= 1 / 8 (meses) = 0,125 x 3 meses</t>
  </si>
  <si>
    <t>Sapatas S1 A S13</t>
  </si>
  <si>
    <t>VB1 A VB5, VB13, VB15, VB16, VB17, VB18 E VB19.</t>
  </si>
  <si>
    <t>DEMOLIÇÃO DO ESTACIONAMENTO INTERNO</t>
  </si>
  <si>
    <t>Sapatas S1 A S20</t>
  </si>
  <si>
    <t>EXECUÇÃO DE GABARITO E ESCAVAÇÃO DE SAPATAS</t>
  </si>
  <si>
    <t>CONCRETAGEM DE SAPATAS</t>
  </si>
  <si>
    <t>ESCAVAÇÃO DE BALDRAMES</t>
  </si>
  <si>
    <t>CONCRETO MAGRO BALDRAMES</t>
  </si>
  <si>
    <t>BM02</t>
  </si>
  <si>
    <t>RELATÓRIO Nº: 02</t>
  </si>
  <si>
    <t>MEMÓRIA DE CÁLCULO BM-02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</si>
</sst>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.00_);_(* \(#,##0.00\);_(* &quot;-&quot;??_);_(@_)"/>
    <numFmt numFmtId="165" formatCode="_-&quot;R$&quot;\ * #,##0.00_-;\-&quot;R$&quot;\ * #,##0.00_-;_-&quot;R$&quot;\ * &quot;-&quot;??_-;_-@"/>
    <numFmt numFmtId="166" formatCode="_-* #,##0.00_-;\-* #,##0.00_-;_-* &quot;-&quot;??_-;_-@"/>
    <numFmt numFmtId="167" formatCode="#,##0.0000"/>
    <numFmt numFmtId="168" formatCode="_-* #,##0.0000_-;\-* #,##0.0000_-;_-* &quot;-&quot;??_-;_-@"/>
    <numFmt numFmtId="169" formatCode="_-* #,##0.000_-;\-* #,##0.000_-;_-* &quot;-&quot;??_-;_-@"/>
  </numFmts>
  <fonts count="29" x14ac:knownFonts="1">
    <font>
      <sz val="11"/>
      <color theme="1"/>
      <name val="Calibri"/>
      <scheme val="minor"/>
    </font>
    <font>
      <sz val="14"/>
      <color theme="1"/>
      <name val="Arial"/>
      <family val="2"/>
    </font>
    <font>
      <sz val="11"/>
      <name val="Calibri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rgb="FFFF0000"/>
      <name val="Arial"/>
      <family val="2"/>
    </font>
    <font>
      <b/>
      <sz val="14"/>
      <color rgb="FF000000"/>
      <name val="Arial"/>
      <family val="2"/>
    </font>
    <font>
      <sz val="14"/>
      <color rgb="FFFF0000"/>
      <name val="Arial"/>
      <family val="2"/>
    </font>
    <font>
      <b/>
      <sz val="14"/>
      <color theme="4"/>
      <name val="Arial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b/>
      <u/>
      <sz val="20"/>
      <color theme="1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Arial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8"/>
      <color theme="1"/>
      <name val="Calibri"/>
      <family val="2"/>
    </font>
    <font>
      <sz val="14"/>
      <color theme="1"/>
      <name val="Calibri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</font>
    <font>
      <sz val="12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0C0C0"/>
        <bgColor rgb="FFC0C0C0"/>
      </patternFill>
    </fill>
    <fill>
      <patternFill patternType="solid">
        <fgColor rgb="FFB4C6E7"/>
        <bgColor rgb="FFB4C6E7"/>
      </patternFill>
    </fill>
    <fill>
      <patternFill patternType="solid">
        <fgColor rgb="FFBFBFBF"/>
        <bgColor rgb="FFBFBFBF"/>
      </patternFill>
    </fill>
    <fill>
      <patternFill patternType="solid">
        <fgColor rgb="FFFBE4D5"/>
        <bgColor rgb="FFFBE4D5"/>
      </patternFill>
    </fill>
    <fill>
      <patternFill patternType="solid">
        <fgColor rgb="FFC5E0B3"/>
        <bgColor rgb="FFC5E0B3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indexed="64"/>
      </patternFill>
    </fill>
  </fills>
  <borders count="9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43" fontId="27" fillId="0" borderId="0" applyFont="0" applyFill="0" applyBorder="0" applyAlignment="0" applyProtection="0"/>
  </cellStyleXfs>
  <cellXfs count="288">
    <xf numFmtId="0" fontId="0" fillId="0" borderId="0" xfId="0"/>
    <xf numFmtId="0" fontId="1" fillId="0" borderId="4" xfId="0" applyFont="1" applyBorder="1"/>
    <xf numFmtId="0" fontId="1" fillId="0" borderId="0" xfId="0" applyFont="1"/>
    <xf numFmtId="0" fontId="4" fillId="0" borderId="0" xfId="0" applyFont="1"/>
    <xf numFmtId="0" fontId="5" fillId="0" borderId="16" xfId="0" applyFont="1" applyBorder="1" applyAlignment="1">
      <alignment horizontal="center" vertical="center" wrapText="1"/>
    </xf>
    <xf numFmtId="2" fontId="5" fillId="2" borderId="31" xfId="0" applyNumberFormat="1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4" fontId="5" fillId="2" borderId="32" xfId="0" applyNumberFormat="1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3" fillId="4" borderId="38" xfId="0" quotePrefix="1" applyFont="1" applyFill="1" applyBorder="1" applyAlignment="1">
      <alignment horizontal="left" wrapText="1"/>
    </xf>
    <xf numFmtId="0" fontId="3" fillId="4" borderId="38" xfId="0" applyFont="1" applyFill="1" applyBorder="1" applyAlignment="1">
      <alignment horizontal="left" wrapText="1"/>
    </xf>
    <xf numFmtId="164" fontId="1" fillId="4" borderId="38" xfId="0" applyNumberFormat="1" applyFont="1" applyFill="1" applyBorder="1" applyAlignment="1">
      <alignment horizontal="center"/>
    </xf>
    <xf numFmtId="164" fontId="1" fillId="4" borderId="38" xfId="0" applyNumberFormat="1" applyFont="1" applyFill="1" applyBorder="1" applyAlignment="1">
      <alignment horizontal="right"/>
    </xf>
    <xf numFmtId="164" fontId="1" fillId="4" borderId="38" xfId="0" applyNumberFormat="1" applyFont="1" applyFill="1" applyBorder="1" applyAlignment="1">
      <alignment horizontal="center" vertical="center" wrapText="1" readingOrder="1"/>
    </xf>
    <xf numFmtId="164" fontId="6" fillId="4" borderId="38" xfId="0" applyNumberFormat="1" applyFont="1" applyFill="1" applyBorder="1" applyAlignment="1">
      <alignment horizontal="center" vertical="center" wrapText="1"/>
    </xf>
    <xf numFmtId="164" fontId="3" fillId="4" borderId="38" xfId="0" applyNumberFormat="1" applyFont="1" applyFill="1" applyBorder="1" applyAlignment="1">
      <alignment horizontal="center" vertical="center" wrapText="1"/>
    </xf>
    <xf numFmtId="10" fontId="7" fillId="4" borderId="38" xfId="0" applyNumberFormat="1" applyFont="1" applyFill="1" applyBorder="1" applyAlignment="1">
      <alignment horizontal="right" vertical="top" wrapText="1"/>
    </xf>
    <xf numFmtId="164" fontId="3" fillId="0" borderId="0" xfId="0" applyNumberFormat="1" applyFont="1"/>
    <xf numFmtId="0" fontId="3" fillId="0" borderId="0" xfId="0" applyFont="1"/>
    <xf numFmtId="0" fontId="3" fillId="5" borderId="38" xfId="0" applyFont="1" applyFill="1" applyBorder="1" applyAlignment="1">
      <alignment horizontal="left" wrapText="1"/>
    </xf>
    <xf numFmtId="164" fontId="3" fillId="5" borderId="38" xfId="0" applyNumberFormat="1" applyFont="1" applyFill="1" applyBorder="1" applyAlignment="1">
      <alignment horizontal="left" wrapText="1"/>
    </xf>
    <xf numFmtId="164" fontId="1" fillId="5" borderId="38" xfId="0" applyNumberFormat="1" applyFont="1" applyFill="1" applyBorder="1" applyAlignment="1">
      <alignment horizontal="center"/>
    </xf>
    <xf numFmtId="164" fontId="1" fillId="5" borderId="38" xfId="0" applyNumberFormat="1" applyFont="1" applyFill="1" applyBorder="1" applyAlignment="1">
      <alignment horizontal="right"/>
    </xf>
    <xf numFmtId="164" fontId="1" fillId="5" borderId="38" xfId="0" applyNumberFormat="1" applyFont="1" applyFill="1" applyBorder="1" applyAlignment="1">
      <alignment horizontal="center" vertical="center" wrapText="1" readingOrder="1"/>
    </xf>
    <xf numFmtId="164" fontId="8" fillId="5" borderId="38" xfId="0" applyNumberFormat="1" applyFont="1" applyFill="1" applyBorder="1" applyAlignment="1">
      <alignment horizontal="center" vertical="center" wrapText="1"/>
    </xf>
    <xf numFmtId="164" fontId="9" fillId="5" borderId="38" xfId="0" applyNumberFormat="1" applyFont="1" applyFill="1" applyBorder="1" applyAlignment="1">
      <alignment horizontal="center" vertical="center" wrapText="1"/>
    </xf>
    <xf numFmtId="164" fontId="3" fillId="5" borderId="38" xfId="0" applyNumberFormat="1" applyFont="1" applyFill="1" applyBorder="1" applyAlignment="1">
      <alignment horizontal="center" vertical="center" wrapText="1"/>
    </xf>
    <xf numFmtId="10" fontId="7" fillId="5" borderId="38" xfId="0" applyNumberFormat="1" applyFont="1" applyFill="1" applyBorder="1" applyAlignment="1">
      <alignment horizontal="right" vertical="top" wrapText="1"/>
    </xf>
    <xf numFmtId="0" fontId="1" fillId="0" borderId="38" xfId="0" applyFont="1" applyBorder="1" applyAlignment="1">
      <alignment horizontal="left" wrapText="1"/>
    </xf>
    <xf numFmtId="164" fontId="1" fillId="0" borderId="38" xfId="0" applyNumberFormat="1" applyFont="1" applyBorder="1" applyAlignment="1">
      <alignment horizontal="left" wrapText="1"/>
    </xf>
    <xf numFmtId="164" fontId="1" fillId="0" borderId="38" xfId="0" applyNumberFormat="1" applyFont="1" applyBorder="1" applyAlignment="1">
      <alignment horizontal="center"/>
    </xf>
    <xf numFmtId="164" fontId="1" fillId="0" borderId="38" xfId="0" applyNumberFormat="1" applyFont="1" applyBorder="1" applyAlignment="1">
      <alignment horizontal="right"/>
    </xf>
    <xf numFmtId="164" fontId="1" fillId="0" borderId="38" xfId="0" applyNumberFormat="1" applyFont="1" applyBorder="1" applyAlignment="1">
      <alignment horizontal="center" vertical="center" wrapText="1" readingOrder="1"/>
    </xf>
    <xf numFmtId="164" fontId="6" fillId="0" borderId="38" xfId="0" applyNumberFormat="1" applyFont="1" applyBorder="1" applyAlignment="1">
      <alignment horizontal="center" vertical="center" wrapText="1"/>
    </xf>
    <xf numFmtId="164" fontId="1" fillId="2" borderId="38" xfId="0" applyNumberFormat="1" applyFont="1" applyFill="1" applyBorder="1" applyAlignment="1">
      <alignment horizontal="center" vertical="center" wrapText="1"/>
    </xf>
    <xf numFmtId="164" fontId="1" fillId="2" borderId="38" xfId="0" applyNumberFormat="1" applyFont="1" applyFill="1" applyBorder="1" applyAlignment="1">
      <alignment horizontal="right" vertical="center"/>
    </xf>
    <xf numFmtId="164" fontId="8" fillId="2" borderId="38" xfId="0" applyNumberFormat="1" applyFont="1" applyFill="1" applyBorder="1" applyAlignment="1">
      <alignment horizontal="center" vertical="center" wrapText="1"/>
    </xf>
    <xf numFmtId="9" fontId="1" fillId="2" borderId="38" xfId="0" applyNumberFormat="1" applyFont="1" applyFill="1" applyBorder="1" applyAlignment="1">
      <alignment horizontal="center" vertical="center" wrapText="1"/>
    </xf>
    <xf numFmtId="3" fontId="3" fillId="6" borderId="38" xfId="0" applyNumberFormat="1" applyFont="1" applyFill="1" applyBorder="1" applyAlignment="1">
      <alignment horizontal="left" wrapText="1"/>
    </xf>
    <xf numFmtId="164" fontId="3" fillId="6" borderId="38" xfId="0" applyNumberFormat="1" applyFont="1" applyFill="1" applyBorder="1" applyAlignment="1">
      <alignment horizontal="left" wrapText="1"/>
    </xf>
    <xf numFmtId="164" fontId="3" fillId="6" borderId="38" xfId="0" applyNumberFormat="1" applyFont="1" applyFill="1" applyBorder="1" applyAlignment="1">
      <alignment horizontal="center"/>
    </xf>
    <xf numFmtId="164" fontId="3" fillId="6" borderId="38" xfId="0" applyNumberFormat="1" applyFont="1" applyFill="1" applyBorder="1" applyAlignment="1">
      <alignment horizontal="center" vertical="center" wrapText="1" readingOrder="1"/>
    </xf>
    <xf numFmtId="164" fontId="6" fillId="6" borderId="38" xfId="0" applyNumberFormat="1" applyFont="1" applyFill="1" applyBorder="1" applyAlignment="1">
      <alignment horizontal="center" vertical="center" wrapText="1"/>
    </xf>
    <xf numFmtId="164" fontId="9" fillId="6" borderId="38" xfId="0" applyNumberFormat="1" applyFont="1" applyFill="1" applyBorder="1" applyAlignment="1">
      <alignment horizontal="center" vertical="center" wrapText="1"/>
    </xf>
    <xf numFmtId="166" fontId="3" fillId="6" borderId="38" xfId="0" applyNumberFormat="1" applyFont="1" applyFill="1" applyBorder="1" applyAlignment="1">
      <alignment horizontal="center" vertical="center"/>
    </xf>
    <xf numFmtId="164" fontId="3" fillId="6" borderId="38" xfId="0" applyNumberFormat="1" applyFont="1" applyFill="1" applyBorder="1" applyAlignment="1">
      <alignment horizontal="center" vertical="center" wrapText="1"/>
    </xf>
    <xf numFmtId="10" fontId="7" fillId="6" borderId="38" xfId="0" applyNumberFormat="1" applyFont="1" applyFill="1" applyBorder="1" applyAlignment="1">
      <alignment horizontal="right" vertical="top" wrapText="1"/>
    </xf>
    <xf numFmtId="164" fontId="3" fillId="2" borderId="39" xfId="0" applyNumberFormat="1" applyFont="1" applyFill="1" applyBorder="1" applyAlignment="1">
      <alignment horizontal="center"/>
    </xf>
    <xf numFmtId="0" fontId="3" fillId="2" borderId="39" xfId="0" applyFont="1" applyFill="1" applyBorder="1" applyAlignment="1">
      <alignment horizontal="center"/>
    </xf>
    <xf numFmtId="0" fontId="10" fillId="2" borderId="39" xfId="0" applyFont="1" applyFill="1" applyBorder="1" applyAlignment="1">
      <alignment horizontal="center"/>
    </xf>
    <xf numFmtId="3" fontId="3" fillId="7" borderId="38" xfId="0" applyNumberFormat="1" applyFont="1" applyFill="1" applyBorder="1" applyAlignment="1">
      <alignment horizontal="left" wrapText="1"/>
    </xf>
    <xf numFmtId="164" fontId="3" fillId="7" borderId="38" xfId="0" applyNumberFormat="1" applyFont="1" applyFill="1" applyBorder="1" applyAlignment="1">
      <alignment horizontal="left" wrapText="1"/>
    </xf>
    <xf numFmtId="164" fontId="3" fillId="7" borderId="38" xfId="0" applyNumberFormat="1" applyFont="1" applyFill="1" applyBorder="1" applyAlignment="1">
      <alignment horizontal="center"/>
    </xf>
    <xf numFmtId="164" fontId="3" fillId="7" borderId="38" xfId="0" applyNumberFormat="1" applyFont="1" applyFill="1" applyBorder="1" applyAlignment="1">
      <alignment horizontal="right"/>
    </xf>
    <xf numFmtId="164" fontId="3" fillId="7" borderId="38" xfId="0" applyNumberFormat="1" applyFont="1" applyFill="1" applyBorder="1" applyAlignment="1">
      <alignment horizontal="center" vertical="center" wrapText="1" readingOrder="1"/>
    </xf>
    <xf numFmtId="164" fontId="6" fillId="7" borderId="38" xfId="0" applyNumberFormat="1" applyFont="1" applyFill="1" applyBorder="1" applyAlignment="1">
      <alignment horizontal="center" vertical="center" wrapText="1"/>
    </xf>
    <xf numFmtId="164" fontId="3" fillId="7" borderId="38" xfId="0" applyNumberFormat="1" applyFont="1" applyFill="1" applyBorder="1" applyAlignment="1">
      <alignment horizontal="center" vertical="center" wrapText="1"/>
    </xf>
    <xf numFmtId="164" fontId="3" fillId="7" borderId="38" xfId="0" applyNumberFormat="1" applyFont="1" applyFill="1" applyBorder="1" applyAlignment="1">
      <alignment horizontal="right" vertical="center"/>
    </xf>
    <xf numFmtId="10" fontId="7" fillId="7" borderId="38" xfId="0" applyNumberFormat="1" applyFont="1" applyFill="1" applyBorder="1" applyAlignment="1">
      <alignment horizontal="right" vertical="top" wrapText="1"/>
    </xf>
    <xf numFmtId="0" fontId="1" fillId="5" borderId="40" xfId="0" applyFont="1" applyFill="1" applyBorder="1" applyAlignment="1">
      <alignment horizontal="left" wrapText="1"/>
    </xf>
    <xf numFmtId="164" fontId="3" fillId="5" borderId="38" xfId="0" applyNumberFormat="1" applyFont="1" applyFill="1" applyBorder="1" applyAlignment="1">
      <alignment horizontal="right"/>
    </xf>
    <xf numFmtId="164" fontId="6" fillId="5" borderId="38" xfId="0" applyNumberFormat="1" applyFont="1" applyFill="1" applyBorder="1" applyAlignment="1">
      <alignment horizontal="right"/>
    </xf>
    <xf numFmtId="164" fontId="3" fillId="5" borderId="42" xfId="0" applyNumberFormat="1" applyFont="1" applyFill="1" applyBorder="1" applyAlignment="1">
      <alignment horizontal="right"/>
    </xf>
    <xf numFmtId="164" fontId="1" fillId="0" borderId="0" xfId="0" applyNumberFormat="1" applyFont="1"/>
    <xf numFmtId="10" fontId="3" fillId="5" borderId="36" xfId="0" applyNumberFormat="1" applyFont="1" applyFill="1" applyBorder="1" applyAlignment="1">
      <alignment horizontal="right"/>
    </xf>
    <xf numFmtId="10" fontId="1" fillId="5" borderId="36" xfId="0" applyNumberFormat="1" applyFont="1" applyFill="1" applyBorder="1"/>
    <xf numFmtId="10" fontId="8" fillId="5" borderId="36" xfId="0" applyNumberFormat="1" applyFont="1" applyFill="1" applyBorder="1"/>
    <xf numFmtId="10" fontId="1" fillId="5" borderId="46" xfId="0" applyNumberFormat="1" applyFont="1" applyFill="1" applyBorder="1"/>
    <xf numFmtId="4" fontId="1" fillId="2" borderId="47" xfId="0" applyNumberFormat="1" applyFont="1" applyFill="1" applyBorder="1" applyAlignment="1">
      <alignment vertical="center"/>
    </xf>
    <xf numFmtId="4" fontId="1" fillId="2" borderId="48" xfId="0" applyNumberFormat="1" applyFont="1" applyFill="1" applyBorder="1" applyAlignment="1">
      <alignment vertical="center"/>
    </xf>
    <xf numFmtId="0" fontId="1" fillId="2" borderId="49" xfId="0" applyFont="1" applyFill="1" applyBorder="1" applyAlignment="1">
      <alignment vertical="center"/>
    </xf>
    <xf numFmtId="4" fontId="6" fillId="2" borderId="49" xfId="0" applyNumberFormat="1" applyFont="1" applyFill="1" applyBorder="1" applyAlignment="1">
      <alignment horizontal="center" vertical="center"/>
    </xf>
    <xf numFmtId="4" fontId="8" fillId="2" borderId="48" xfId="0" applyNumberFormat="1" applyFont="1" applyFill="1" applyBorder="1" applyAlignment="1">
      <alignment vertical="center"/>
    </xf>
    <xf numFmtId="4" fontId="1" fillId="2" borderId="48" xfId="0" applyNumberFormat="1" applyFont="1" applyFill="1" applyBorder="1" applyAlignment="1">
      <alignment horizontal="right" vertical="center"/>
    </xf>
    <xf numFmtId="4" fontId="1" fillId="2" borderId="50" xfId="0" applyNumberFormat="1" applyFont="1" applyFill="1" applyBorder="1" applyAlignment="1">
      <alignment horizontal="right" vertical="center"/>
    </xf>
    <xf numFmtId="4" fontId="1" fillId="2" borderId="51" xfId="0" applyNumberFormat="1" applyFont="1" applyFill="1" applyBorder="1" applyAlignment="1">
      <alignment vertical="center"/>
    </xf>
    <xf numFmtId="4" fontId="1" fillId="2" borderId="39" xfId="0" applyNumberFormat="1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vertical="center"/>
    </xf>
    <xf numFmtId="4" fontId="1" fillId="2" borderId="39" xfId="0" applyNumberFormat="1" applyFont="1" applyFill="1" applyBorder="1" applyAlignment="1">
      <alignment vertical="center"/>
    </xf>
    <xf numFmtId="4" fontId="6" fillId="2" borderId="39" xfId="0" applyNumberFormat="1" applyFont="1" applyFill="1" applyBorder="1" applyAlignment="1">
      <alignment horizontal="center" vertical="center"/>
    </xf>
    <xf numFmtId="4" fontId="8" fillId="2" borderId="39" xfId="0" applyNumberFormat="1" applyFont="1" applyFill="1" applyBorder="1" applyAlignment="1">
      <alignment vertical="center"/>
    </xf>
    <xf numFmtId="4" fontId="1" fillId="2" borderId="39" xfId="0" applyNumberFormat="1" applyFont="1" applyFill="1" applyBorder="1" applyAlignment="1">
      <alignment horizontal="right" vertical="center"/>
    </xf>
    <xf numFmtId="4" fontId="1" fillId="2" borderId="53" xfId="0" applyNumberFormat="1" applyFont="1" applyFill="1" applyBorder="1" applyAlignment="1">
      <alignment horizontal="right" vertical="center"/>
    </xf>
    <xf numFmtId="4" fontId="1" fillId="2" borderId="52" xfId="0" applyNumberFormat="1" applyFont="1" applyFill="1" applyBorder="1" applyAlignment="1">
      <alignment vertical="center"/>
    </xf>
    <xf numFmtId="167" fontId="1" fillId="2" borderId="39" xfId="0" applyNumberFormat="1" applyFont="1" applyFill="1" applyBorder="1" applyAlignment="1">
      <alignment vertical="center"/>
    </xf>
    <xf numFmtId="4" fontId="1" fillId="2" borderId="54" xfId="0" applyNumberFormat="1" applyFont="1" applyFill="1" applyBorder="1" applyAlignment="1">
      <alignment vertical="center"/>
    </xf>
    <xf numFmtId="4" fontId="1" fillId="2" borderId="55" xfId="0" applyNumberFormat="1" applyFont="1" applyFill="1" applyBorder="1" applyAlignment="1">
      <alignment vertical="center"/>
    </xf>
    <xf numFmtId="4" fontId="1" fillId="2" borderId="56" xfId="0" applyNumberFormat="1" applyFont="1" applyFill="1" applyBorder="1" applyAlignment="1">
      <alignment vertical="center"/>
    </xf>
    <xf numFmtId="4" fontId="6" fillId="2" borderId="55" xfId="0" applyNumberFormat="1" applyFont="1" applyFill="1" applyBorder="1" applyAlignment="1">
      <alignment horizontal="center" vertical="center"/>
    </xf>
    <xf numFmtId="0" fontId="1" fillId="2" borderId="56" xfId="0" applyFont="1" applyFill="1" applyBorder="1" applyAlignment="1">
      <alignment vertical="center"/>
    </xf>
    <xf numFmtId="4" fontId="8" fillId="2" borderId="55" xfId="0" applyNumberFormat="1" applyFont="1" applyFill="1" applyBorder="1" applyAlignment="1">
      <alignment vertical="center"/>
    </xf>
    <xf numFmtId="4" fontId="1" fillId="2" borderId="55" xfId="0" applyNumberFormat="1" applyFont="1" applyFill="1" applyBorder="1" applyAlignment="1">
      <alignment horizontal="right" vertical="center"/>
    </xf>
    <xf numFmtId="4" fontId="1" fillId="2" borderId="63" xfId="0" applyNumberFormat="1" applyFont="1" applyFill="1" applyBorder="1" applyAlignment="1">
      <alignment horizontal="right" vertical="center"/>
    </xf>
    <xf numFmtId="0" fontId="8" fillId="0" borderId="0" xfId="0" applyFont="1"/>
    <xf numFmtId="2" fontId="8" fillId="0" borderId="0" xfId="0" applyNumberFormat="1" applyFont="1"/>
    <xf numFmtId="4" fontId="6" fillId="0" borderId="0" xfId="0" applyNumberFormat="1" applyFont="1" applyAlignment="1">
      <alignment horizontal="center" vertical="center"/>
    </xf>
    <xf numFmtId="166" fontId="1" fillId="0" borderId="0" xfId="0" applyNumberFormat="1" applyFont="1"/>
    <xf numFmtId="166" fontId="8" fillId="0" borderId="0" xfId="0" applyNumberFormat="1" applyFont="1"/>
    <xf numFmtId="166" fontId="11" fillId="0" borderId="0" xfId="0" applyNumberFormat="1" applyFont="1" applyAlignment="1">
      <alignment horizontal="right"/>
    </xf>
    <xf numFmtId="168" fontId="8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wrapText="1"/>
    </xf>
    <xf numFmtId="0" fontId="7" fillId="4" borderId="75" xfId="0" applyFont="1" applyFill="1" applyBorder="1" applyAlignment="1">
      <alignment horizontal="left" wrapText="1"/>
    </xf>
    <xf numFmtId="0" fontId="14" fillId="8" borderId="76" xfId="0" quotePrefix="1" applyFont="1" applyFill="1" applyBorder="1" applyAlignment="1">
      <alignment horizontal="left" wrapText="1"/>
    </xf>
    <xf numFmtId="0" fontId="14" fillId="9" borderId="38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16" fillId="0" borderId="0" xfId="0" applyFont="1" applyAlignment="1">
      <alignment wrapText="1"/>
    </xf>
    <xf numFmtId="0" fontId="17" fillId="0" borderId="0" xfId="0" applyFont="1" applyAlignment="1">
      <alignment wrapText="1"/>
    </xf>
    <xf numFmtId="0" fontId="7" fillId="9" borderId="78" xfId="0" applyFont="1" applyFill="1" applyBorder="1" applyAlignment="1">
      <alignment horizontal="left" vertical="center" wrapText="1"/>
    </xf>
    <xf numFmtId="2" fontId="6" fillId="9" borderId="78" xfId="0" applyNumberFormat="1" applyFont="1" applyFill="1" applyBorder="1" applyAlignment="1">
      <alignment horizontal="right" vertical="center" wrapText="1"/>
    </xf>
    <xf numFmtId="0" fontId="7" fillId="9" borderId="38" xfId="0" applyFont="1" applyFill="1" applyBorder="1" applyAlignment="1">
      <alignment horizontal="left" vertical="center" wrapText="1"/>
    </xf>
    <xf numFmtId="2" fontId="6" fillId="9" borderId="38" xfId="0" applyNumberFormat="1" applyFont="1" applyFill="1" applyBorder="1" applyAlignment="1">
      <alignment horizontal="right" vertical="center" wrapText="1"/>
    </xf>
    <xf numFmtId="0" fontId="17" fillId="0" borderId="68" xfId="0" applyFont="1" applyBorder="1" applyAlignment="1">
      <alignment wrapText="1"/>
    </xf>
    <xf numFmtId="0" fontId="16" fillId="0" borderId="71" xfId="0" applyFont="1" applyBorder="1" applyAlignment="1">
      <alignment wrapText="1"/>
    </xf>
    <xf numFmtId="169" fontId="18" fillId="9" borderId="39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2" borderId="39" xfId="0" applyFont="1" applyFill="1" applyBorder="1" applyAlignment="1">
      <alignment horizontal="center" vertical="center" wrapText="1"/>
    </xf>
    <xf numFmtId="0" fontId="15" fillId="9" borderId="39" xfId="0" applyFont="1" applyFill="1" applyBorder="1" applyAlignment="1">
      <alignment vertical="center" wrapText="1"/>
    </xf>
    <xf numFmtId="0" fontId="15" fillId="9" borderId="39" xfId="0" applyFont="1" applyFill="1" applyBorder="1" applyAlignment="1">
      <alignment horizontal="left" vertical="center" wrapText="1"/>
    </xf>
    <xf numFmtId="2" fontId="17" fillId="9" borderId="39" xfId="0" applyNumberFormat="1" applyFont="1" applyFill="1" applyBorder="1" applyAlignment="1">
      <alignment vertical="center" wrapText="1"/>
    </xf>
    <xf numFmtId="2" fontId="18" fillId="9" borderId="81" xfId="0" applyNumberFormat="1" applyFont="1" applyFill="1" applyBorder="1" applyAlignment="1">
      <alignment vertical="center" wrapText="1"/>
    </xf>
    <xf numFmtId="0" fontId="1" fillId="0" borderId="0" xfId="0" applyFont="1" applyAlignment="1">
      <alignment wrapText="1"/>
    </xf>
    <xf numFmtId="0" fontId="1" fillId="0" borderId="68" xfId="0" applyFont="1" applyBorder="1" applyAlignment="1">
      <alignment wrapText="1"/>
    </xf>
    <xf numFmtId="0" fontId="14" fillId="9" borderId="63" xfId="0" applyFont="1" applyFill="1" applyBorder="1" applyAlignment="1">
      <alignment horizontal="center" vertical="center" wrapText="1"/>
    </xf>
    <xf numFmtId="0" fontId="5" fillId="2" borderId="78" xfId="0" applyFont="1" applyFill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2" fontId="17" fillId="0" borderId="38" xfId="0" applyNumberFormat="1" applyFont="1" applyBorder="1" applyAlignment="1">
      <alignment horizontal="center" vertical="center" wrapText="1"/>
    </xf>
    <xf numFmtId="166" fontId="5" fillId="9" borderId="38" xfId="0" applyNumberFormat="1" applyFont="1" applyFill="1" applyBorder="1" applyAlignment="1">
      <alignment vertical="center" wrapText="1"/>
    </xf>
    <xf numFmtId="166" fontId="18" fillId="0" borderId="38" xfId="0" applyNumberFormat="1" applyFont="1" applyBorder="1" applyAlignment="1">
      <alignment wrapText="1"/>
    </xf>
    <xf numFmtId="0" fontId="5" fillId="0" borderId="38" xfId="0" applyFont="1" applyBorder="1" applyAlignment="1">
      <alignment horizontal="center" vertical="center" wrapText="1"/>
    </xf>
    <xf numFmtId="0" fontId="17" fillId="0" borderId="74" xfId="0" applyFont="1" applyBorder="1" applyAlignment="1">
      <alignment horizontal="center" vertical="center" wrapText="1"/>
    </xf>
    <xf numFmtId="2" fontId="17" fillId="0" borderId="80" xfId="0" applyNumberFormat="1" applyFont="1" applyBorder="1" applyAlignment="1">
      <alignment horizontal="center" vertical="center" wrapText="1"/>
    </xf>
    <xf numFmtId="0" fontId="3" fillId="5" borderId="82" xfId="0" applyFont="1" applyFill="1" applyBorder="1" applyAlignment="1">
      <alignment horizontal="left" wrapText="1"/>
    </xf>
    <xf numFmtId="0" fontId="14" fillId="6" borderId="38" xfId="0" quotePrefix="1" applyFont="1" applyFill="1" applyBorder="1" applyAlignment="1">
      <alignment horizontal="left" wrapText="1"/>
    </xf>
    <xf numFmtId="0" fontId="14" fillId="9" borderId="78" xfId="0" applyFont="1" applyFill="1" applyBorder="1" applyAlignment="1">
      <alignment horizontal="center" vertical="center" wrapText="1"/>
    </xf>
    <xf numFmtId="166" fontId="19" fillId="9" borderId="38" xfId="0" applyNumberFormat="1" applyFont="1" applyFill="1" applyBorder="1" applyAlignment="1">
      <alignment horizontal="center" vertical="center" wrapText="1"/>
    </xf>
    <xf numFmtId="166" fontId="17" fillId="9" borderId="38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wrapText="1"/>
    </xf>
    <xf numFmtId="0" fontId="17" fillId="0" borderId="38" xfId="0" applyFont="1" applyBorder="1" applyAlignment="1">
      <alignment wrapText="1"/>
    </xf>
    <xf numFmtId="166" fontId="20" fillId="0" borderId="0" xfId="0" applyNumberFormat="1" applyFont="1" applyAlignment="1">
      <alignment wrapText="1"/>
    </xf>
    <xf numFmtId="166" fontId="19" fillId="0" borderId="38" xfId="0" applyNumberFormat="1" applyFont="1" applyBorder="1" applyAlignment="1">
      <alignment wrapText="1"/>
    </xf>
    <xf numFmtId="0" fontId="14" fillId="9" borderId="39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2" fontId="17" fillId="0" borderId="0" xfId="0" applyNumberFormat="1" applyFont="1" applyAlignment="1">
      <alignment horizontal="center" vertical="center" wrapText="1"/>
    </xf>
    <xf numFmtId="166" fontId="5" fillId="9" borderId="39" xfId="0" applyNumberFormat="1" applyFont="1" applyFill="1" applyBorder="1" applyAlignment="1">
      <alignment vertical="center" wrapText="1"/>
    </xf>
    <xf numFmtId="166" fontId="18" fillId="0" borderId="0" xfId="0" applyNumberFormat="1" applyFont="1" applyAlignment="1">
      <alignment wrapText="1"/>
    </xf>
    <xf numFmtId="0" fontId="14" fillId="7" borderId="76" xfId="0" quotePrefix="1" applyFont="1" applyFill="1" applyBorder="1" applyAlignment="1">
      <alignment horizontal="left" wrapText="1"/>
    </xf>
    <xf numFmtId="166" fontId="19" fillId="9" borderId="39" xfId="0" applyNumberFormat="1" applyFont="1" applyFill="1" applyBorder="1" applyAlignment="1">
      <alignment horizontal="center" vertical="center" wrapText="1"/>
    </xf>
    <xf numFmtId="166" fontId="17" fillId="9" borderId="39" xfId="0" applyNumberFormat="1" applyFont="1" applyFill="1" applyBorder="1" applyAlignment="1">
      <alignment horizontal="center" vertical="center" wrapText="1"/>
    </xf>
    <xf numFmtId="166" fontId="19" fillId="0" borderId="0" xfId="0" applyNumberFormat="1" applyFont="1" applyAlignment="1">
      <alignment wrapText="1"/>
    </xf>
    <xf numFmtId="0" fontId="11" fillId="0" borderId="72" xfId="0" applyFont="1" applyBorder="1" applyAlignment="1">
      <alignment wrapText="1"/>
    </xf>
    <xf numFmtId="0" fontId="11" fillId="0" borderId="73" xfId="0" applyFont="1" applyBorder="1" applyAlignment="1">
      <alignment wrapText="1"/>
    </xf>
    <xf numFmtId="0" fontId="11" fillId="0" borderId="74" xfId="0" applyFont="1" applyBorder="1" applyAlignment="1">
      <alignment wrapText="1"/>
    </xf>
    <xf numFmtId="0" fontId="21" fillId="0" borderId="38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43" fontId="1" fillId="2" borderId="38" xfId="1" applyFont="1" applyFill="1" applyBorder="1" applyAlignment="1">
      <alignment horizontal="right" vertical="center"/>
    </xf>
    <xf numFmtId="43" fontId="17" fillId="0" borderId="74" xfId="0" applyNumberFormat="1" applyFont="1" applyBorder="1" applyAlignment="1">
      <alignment horizontal="center" vertical="center" wrapText="1"/>
    </xf>
    <xf numFmtId="164" fontId="5" fillId="0" borderId="16" xfId="0" applyNumberFormat="1" applyFont="1" applyBorder="1" applyAlignment="1">
      <alignment horizontal="center" vertical="center"/>
    </xf>
    <xf numFmtId="0" fontId="2" fillId="0" borderId="17" xfId="0" applyFont="1" applyBorder="1"/>
    <xf numFmtId="0" fontId="2" fillId="0" borderId="18" xfId="0" applyFont="1" applyBorder="1"/>
    <xf numFmtId="49" fontId="5" fillId="0" borderId="19" xfId="0" applyNumberFormat="1" applyFont="1" applyBorder="1" applyAlignment="1">
      <alignment horizontal="left" vertical="center"/>
    </xf>
    <xf numFmtId="0" fontId="2" fillId="0" borderId="20" xfId="0" applyFont="1" applyBorder="1"/>
    <xf numFmtId="164" fontId="3" fillId="2" borderId="10" xfId="0" applyNumberFormat="1" applyFont="1" applyFill="1" applyBorder="1" applyAlignment="1">
      <alignment horizontal="left" vertical="center"/>
    </xf>
    <xf numFmtId="0" fontId="2" fillId="0" borderId="11" xfId="0" applyFont="1" applyBorder="1"/>
    <xf numFmtId="0" fontId="2" fillId="0" borderId="12" xfId="0" applyFont="1" applyBorder="1"/>
    <xf numFmtId="2" fontId="1" fillId="2" borderId="1" xfId="0" applyNumberFormat="1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3" fillId="3" borderId="4" xfId="0" applyFont="1" applyFill="1" applyBorder="1" applyAlignment="1">
      <alignment horizontal="center" vertical="center"/>
    </xf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2" fontId="1" fillId="2" borderId="1" xfId="0" applyNumberFormat="1" applyFont="1" applyFill="1" applyBorder="1" applyAlignment="1">
      <alignment horizontal="left" vertical="center"/>
    </xf>
    <xf numFmtId="2" fontId="1" fillId="2" borderId="10" xfId="0" applyNumberFormat="1" applyFont="1" applyFill="1" applyBorder="1" applyAlignment="1">
      <alignment horizontal="left" vertical="center"/>
    </xf>
    <xf numFmtId="0" fontId="3" fillId="3" borderId="13" xfId="0" applyFont="1" applyFill="1" applyBorder="1" applyAlignment="1">
      <alignment horizontal="center" vertical="center"/>
    </xf>
    <xf numFmtId="0" fontId="2" fillId="0" borderId="14" xfId="0" applyFont="1" applyBorder="1"/>
    <xf numFmtId="0" fontId="2" fillId="0" borderId="15" xfId="0" applyFont="1" applyBorder="1"/>
    <xf numFmtId="2" fontId="5" fillId="2" borderId="4" xfId="0" applyNumberFormat="1" applyFont="1" applyFill="1" applyBorder="1" applyAlignment="1">
      <alignment horizontal="center" vertical="center"/>
    </xf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3" fillId="2" borderId="4" xfId="0" applyFont="1" applyFill="1" applyBorder="1" applyAlignment="1">
      <alignment horizontal="center" vertical="center"/>
    </xf>
    <xf numFmtId="0" fontId="2" fillId="0" borderId="24" xfId="0" applyFont="1" applyBorder="1"/>
    <xf numFmtId="0" fontId="0" fillId="0" borderId="0" xfId="0"/>
    <xf numFmtId="0" fontId="2" fillId="0" borderId="25" xfId="0" applyFont="1" applyBorder="1"/>
    <xf numFmtId="49" fontId="3" fillId="2" borderId="16" xfId="0" applyNumberFormat="1" applyFont="1" applyFill="1" applyBorder="1" applyAlignment="1">
      <alignment horizontal="left" vertical="center"/>
    </xf>
    <xf numFmtId="0" fontId="2" fillId="0" borderId="26" xfId="0" applyFont="1" applyBorder="1"/>
    <xf numFmtId="164" fontId="5" fillId="0" borderId="17" xfId="0" applyNumberFormat="1" applyFont="1" applyBorder="1" applyAlignment="1">
      <alignment horizontal="center" vertical="center"/>
    </xf>
    <xf numFmtId="165" fontId="6" fillId="2" borderId="16" xfId="0" applyNumberFormat="1" applyFont="1" applyFill="1" applyBorder="1" applyAlignment="1">
      <alignment horizontal="center" vertical="center"/>
    </xf>
    <xf numFmtId="164" fontId="3" fillId="5" borderId="1" xfId="0" applyNumberFormat="1" applyFont="1" applyFill="1" applyBorder="1" applyAlignment="1">
      <alignment horizontal="right" wrapText="1"/>
    </xf>
    <xf numFmtId="0" fontId="2" fillId="0" borderId="41" xfId="0" applyFont="1" applyBorder="1"/>
    <xf numFmtId="0" fontId="3" fillId="5" borderId="43" xfId="0" applyFont="1" applyFill="1" applyBorder="1" applyAlignment="1">
      <alignment horizontal="right"/>
    </xf>
    <xf numFmtId="0" fontId="2" fillId="0" borderId="44" xfId="0" applyFont="1" applyBorder="1"/>
    <xf numFmtId="0" fontId="2" fillId="0" borderId="45" xfId="0" applyFont="1" applyBorder="1"/>
    <xf numFmtId="4" fontId="1" fillId="2" borderId="57" xfId="0" applyNumberFormat="1" applyFont="1" applyFill="1" applyBorder="1" applyAlignment="1">
      <alignment horizontal="center" vertical="center"/>
    </xf>
    <xf numFmtId="0" fontId="2" fillId="0" borderId="58" xfId="0" applyFont="1" applyBorder="1"/>
    <xf numFmtId="0" fontId="2" fillId="0" borderId="59" xfId="0" applyFont="1" applyBorder="1"/>
    <xf numFmtId="2" fontId="5" fillId="2" borderId="29" xfId="0" applyNumberFormat="1" applyFont="1" applyFill="1" applyBorder="1" applyAlignment="1">
      <alignment horizontal="center" vertical="center" wrapText="1"/>
    </xf>
    <xf numFmtId="0" fontId="2" fillId="0" borderId="34" xfId="0" applyFont="1" applyBorder="1"/>
    <xf numFmtId="4" fontId="1" fillId="2" borderId="60" xfId="0" applyNumberFormat="1" applyFont="1" applyFill="1" applyBorder="1" applyAlignment="1">
      <alignment horizontal="center" vertical="center"/>
    </xf>
    <xf numFmtId="0" fontId="2" fillId="0" borderId="61" xfId="0" applyFont="1" applyBorder="1"/>
    <xf numFmtId="0" fontId="2" fillId="0" borderId="62" xfId="0" applyFont="1" applyBorder="1"/>
    <xf numFmtId="164" fontId="3" fillId="2" borderId="16" xfId="0" applyNumberFormat="1" applyFont="1" applyFill="1" applyBorder="1" applyAlignment="1">
      <alignment horizontal="left" vertical="center"/>
    </xf>
    <xf numFmtId="0" fontId="5" fillId="2" borderId="27" xfId="0" applyFont="1" applyFill="1" applyBorder="1" applyAlignment="1">
      <alignment horizontal="center" vertical="center"/>
    </xf>
    <xf numFmtId="0" fontId="2" fillId="0" borderId="30" xfId="0" applyFont="1" applyBorder="1"/>
    <xf numFmtId="164" fontId="5" fillId="0" borderId="4" xfId="0" applyNumberFormat="1" applyFont="1" applyBorder="1" applyAlignment="1">
      <alignment horizontal="left" vertical="center" wrapText="1"/>
    </xf>
    <xf numFmtId="0" fontId="5" fillId="2" borderId="27" xfId="0" applyFont="1" applyFill="1" applyBorder="1" applyAlignment="1">
      <alignment horizontal="center" vertical="center" wrapText="1"/>
    </xf>
    <xf numFmtId="2" fontId="3" fillId="2" borderId="28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left" vertical="center" wrapText="1"/>
    </xf>
    <xf numFmtId="0" fontId="14" fillId="8" borderId="1" xfId="0" applyFont="1" applyFill="1" applyBorder="1" applyAlignment="1">
      <alignment horizontal="left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wrapText="1"/>
    </xf>
    <xf numFmtId="166" fontId="19" fillId="9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4" fillId="9" borderId="86" xfId="0" applyFont="1" applyFill="1" applyBorder="1" applyAlignment="1">
      <alignment horizontal="center" vertical="center" wrapText="1"/>
    </xf>
    <xf numFmtId="0" fontId="14" fillId="9" borderId="87" xfId="0" applyFont="1" applyFill="1" applyBorder="1" applyAlignment="1">
      <alignment horizontal="center" vertical="center" wrapText="1"/>
    </xf>
    <xf numFmtId="166" fontId="19" fillId="9" borderId="86" xfId="0" applyNumberFormat="1" applyFont="1" applyFill="1" applyBorder="1" applyAlignment="1">
      <alignment horizontal="center" vertical="center" wrapText="1"/>
    </xf>
    <xf numFmtId="166" fontId="15" fillId="9" borderId="87" xfId="0" applyNumberFormat="1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/>
    </xf>
    <xf numFmtId="0" fontId="2" fillId="0" borderId="41" xfId="0" applyFont="1" applyBorder="1" applyAlignment="1">
      <alignment horizontal="left"/>
    </xf>
    <xf numFmtId="0" fontId="17" fillId="0" borderId="0" xfId="0" applyFont="1" applyAlignment="1">
      <alignment horizontal="center" wrapText="1"/>
    </xf>
    <xf numFmtId="0" fontId="14" fillId="6" borderId="1" xfId="0" applyFont="1" applyFill="1" applyBorder="1" applyAlignment="1">
      <alignment horizontal="left" vertical="center" wrapText="1"/>
    </xf>
    <xf numFmtId="166" fontId="28" fillId="9" borderId="1" xfId="0" applyNumberFormat="1" applyFont="1" applyFill="1" applyBorder="1" applyAlignment="1">
      <alignment horizontal="left" vertical="center" wrapText="1"/>
    </xf>
    <xf numFmtId="0" fontId="15" fillId="9" borderId="77" xfId="0" applyFont="1" applyFill="1" applyBorder="1" applyAlignment="1">
      <alignment horizontal="center" vertical="center" wrapText="1"/>
    </xf>
    <xf numFmtId="0" fontId="2" fillId="0" borderId="79" xfId="0" applyFont="1" applyBorder="1"/>
    <xf numFmtId="0" fontId="2" fillId="0" borderId="80" xfId="0" applyFont="1" applyBorder="1"/>
    <xf numFmtId="0" fontId="12" fillId="0" borderId="64" xfId="0" applyFont="1" applyBorder="1" applyAlignment="1">
      <alignment horizontal="center" vertical="center" wrapText="1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2" fillId="0" borderId="68" xfId="0" applyFont="1" applyBorder="1"/>
    <xf numFmtId="49" fontId="3" fillId="5" borderId="69" xfId="0" applyNumberFormat="1" applyFont="1" applyFill="1" applyBorder="1" applyAlignment="1">
      <alignment horizontal="left" vertical="center" wrapText="1"/>
    </xf>
    <xf numFmtId="0" fontId="2" fillId="0" borderId="70" xfId="0" applyFont="1" applyBorder="1"/>
    <xf numFmtId="0" fontId="13" fillId="0" borderId="71" xfId="0" applyFont="1" applyBorder="1" applyAlignment="1">
      <alignment horizontal="left" wrapText="1"/>
    </xf>
    <xf numFmtId="0" fontId="3" fillId="0" borderId="71" xfId="0" applyFont="1" applyBorder="1" applyAlignment="1">
      <alignment horizontal="left" wrapText="1"/>
    </xf>
    <xf numFmtId="0" fontId="13" fillId="0" borderId="72" xfId="0" applyFont="1" applyBorder="1" applyAlignment="1">
      <alignment horizontal="left" wrapText="1"/>
    </xf>
    <xf numFmtId="0" fontId="2" fillId="0" borderId="73" xfId="0" applyFont="1" applyBorder="1"/>
    <xf numFmtId="0" fontId="2" fillId="0" borderId="74" xfId="0" applyFont="1" applyBorder="1"/>
    <xf numFmtId="0" fontId="7" fillId="4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wrapText="1"/>
    </xf>
    <xf numFmtId="166" fontId="18" fillId="9" borderId="77" xfId="0" applyNumberFormat="1" applyFont="1" applyFill="1" applyBorder="1" applyAlignment="1">
      <alignment horizontal="center" vertical="center" wrapText="1"/>
    </xf>
    <xf numFmtId="49" fontId="5" fillId="0" borderId="77" xfId="0" applyNumberFormat="1" applyFont="1" applyBorder="1" applyAlignment="1">
      <alignment horizontal="center" vertical="center" wrapText="1"/>
    </xf>
    <xf numFmtId="49" fontId="2" fillId="0" borderId="79" xfId="0" applyNumberFormat="1" applyFont="1" applyBorder="1"/>
    <xf numFmtId="49" fontId="2" fillId="0" borderId="80" xfId="0" applyNumberFormat="1" applyFont="1" applyBorder="1"/>
    <xf numFmtId="0" fontId="5" fillId="0" borderId="77" xfId="0" applyFont="1" applyBorder="1" applyAlignment="1">
      <alignment horizontal="center" vertical="center" wrapText="1"/>
    </xf>
    <xf numFmtId="49" fontId="5" fillId="0" borderId="82" xfId="0" applyNumberFormat="1" applyFont="1" applyBorder="1" applyAlignment="1">
      <alignment horizontal="center" vertical="center" wrapText="1"/>
    </xf>
    <xf numFmtId="49" fontId="5" fillId="0" borderId="79" xfId="0" applyNumberFormat="1" applyFont="1" applyBorder="1" applyAlignment="1">
      <alignment horizontal="center" vertical="center" wrapText="1"/>
    </xf>
    <xf numFmtId="49" fontId="5" fillId="0" borderId="80" xfId="0" applyNumberFormat="1" applyFont="1" applyBorder="1" applyAlignment="1">
      <alignment horizontal="center" vertical="center" wrapText="1"/>
    </xf>
    <xf numFmtId="169" fontId="5" fillId="9" borderId="1" xfId="0" applyNumberFormat="1" applyFont="1" applyFill="1" applyBorder="1" applyAlignment="1">
      <alignment horizontal="center" vertical="center" wrapText="1"/>
    </xf>
    <xf numFmtId="0" fontId="3" fillId="5" borderId="69" xfId="0" applyFont="1" applyFill="1" applyBorder="1" applyAlignment="1">
      <alignment horizontal="left" wrapText="1"/>
    </xf>
    <xf numFmtId="0" fontId="17" fillId="0" borderId="1" xfId="0" applyFont="1" applyBorder="1" applyAlignment="1">
      <alignment horizontal="left" wrapText="1"/>
    </xf>
    <xf numFmtId="0" fontId="15" fillId="9" borderId="83" xfId="0" applyFont="1" applyFill="1" applyBorder="1" applyAlignment="1">
      <alignment horizontal="center" vertical="center" wrapText="1"/>
    </xf>
    <xf numFmtId="0" fontId="2" fillId="0" borderId="84" xfId="0" applyFont="1" applyBorder="1"/>
    <xf numFmtId="0" fontId="2" fillId="0" borderId="85" xfId="0" applyFont="1" applyBorder="1"/>
    <xf numFmtId="169" fontId="5" fillId="9" borderId="86" xfId="0" applyNumberFormat="1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left" vertical="center" wrapText="1"/>
    </xf>
    <xf numFmtId="166" fontId="15" fillId="9" borderId="1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0" fontId="21" fillId="0" borderId="88" xfId="0" applyFont="1" applyBorder="1" applyAlignment="1">
      <alignment horizontal="center" vertical="center"/>
    </xf>
    <xf numFmtId="0" fontId="22" fillId="0" borderId="89" xfId="0" applyFont="1" applyBorder="1" applyAlignment="1">
      <alignment horizontal="center" vertical="center"/>
    </xf>
    <xf numFmtId="0" fontId="2" fillId="0" borderId="90" xfId="0" applyFont="1" applyBorder="1"/>
    <xf numFmtId="0" fontId="2" fillId="0" borderId="72" xfId="0" applyFont="1" applyBorder="1"/>
    <xf numFmtId="0" fontId="2" fillId="0" borderId="91" xfId="0" applyFont="1" applyBorder="1"/>
    <xf numFmtId="0" fontId="22" fillId="0" borderId="92" xfId="0" applyFont="1" applyBorder="1" applyAlignment="1">
      <alignment horizontal="center" vertical="center"/>
    </xf>
    <xf numFmtId="0" fontId="2" fillId="0" borderId="93" xfId="0" applyFont="1" applyBorder="1"/>
    <xf numFmtId="0" fontId="2" fillId="0" borderId="94" xfId="0" applyFont="1" applyBorder="1"/>
    <xf numFmtId="0" fontId="23" fillId="0" borderId="20" xfId="0" applyFont="1" applyBorder="1" applyAlignment="1">
      <alignment horizontal="center" vertical="center"/>
    </xf>
    <xf numFmtId="0" fontId="24" fillId="0" borderId="92" xfId="0" applyFont="1" applyBorder="1" applyAlignment="1">
      <alignment horizontal="left" vertical="center" wrapText="1"/>
    </xf>
    <xf numFmtId="39" fontId="21" fillId="0" borderId="1" xfId="0" applyNumberFormat="1" applyFont="1" applyBorder="1" applyAlignment="1">
      <alignment horizontal="left" vertical="center"/>
    </xf>
    <xf numFmtId="0" fontId="2" fillId="0" borderId="95" xfId="0" applyFont="1" applyBorder="1"/>
    <xf numFmtId="39" fontId="21" fillId="0" borderId="92" xfId="0" applyNumberFormat="1" applyFont="1" applyBorder="1" applyAlignment="1">
      <alignment horizontal="left" vertical="center"/>
    </xf>
    <xf numFmtId="0" fontId="10" fillId="0" borderId="92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6" fillId="0" borderId="2" xfId="0" applyFont="1" applyBorder="1"/>
    <xf numFmtId="0" fontId="26" fillId="0" borderId="41" xfId="0" applyFont="1" applyBorder="1"/>
    <xf numFmtId="0" fontId="21" fillId="0" borderId="1" xfId="0" applyFont="1" applyBorder="1" applyAlignment="1">
      <alignment horizontal="center" vertical="center"/>
    </xf>
    <xf numFmtId="0" fontId="25" fillId="0" borderId="96" xfId="0" applyFont="1" applyBorder="1" applyAlignment="1">
      <alignment horizontal="center" vertical="center"/>
    </xf>
    <xf numFmtId="0" fontId="2" fillId="0" borderId="97" xfId="0" applyFont="1" applyBorder="1"/>
    <xf numFmtId="164" fontId="3" fillId="10" borderId="0" xfId="0" applyNumberFormat="1" applyFont="1" applyFill="1"/>
    <xf numFmtId="43" fontId="3" fillId="0" borderId="0" xfId="0" applyNumberFormat="1" applyFont="1"/>
  </cellXfs>
  <cellStyles count="2">
    <cellStyle name="Normal" xfId="0" builtinId="0"/>
    <cellStyle name="Vírgula" xfId="1" builtinId="3"/>
  </cellStyles>
  <dxfs count="107">
    <dxf>
      <font>
        <color rgb="FFFF0000"/>
      </font>
      <fill>
        <patternFill patternType="none"/>
      </fill>
    </dxf>
    <dxf>
      <font>
        <color rgb="FF008000"/>
      </font>
      <fill>
        <patternFill patternType="none"/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FF0000"/>
      </font>
      <fill>
        <patternFill patternType="solid">
          <fgColor rgb="FFC0C0C0"/>
          <bgColor rgb="FFC0C0C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1.jp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1733550" cy="5334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238125</xdr:rowOff>
    </xdr:from>
    <xdr:ext cx="2428875" cy="6953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76200</xdr:rowOff>
    </xdr:from>
    <xdr:ext cx="1019175" cy="5810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181535</xdr:colOff>
      <xdr:row>7</xdr:row>
      <xdr:rowOff>13280</xdr:rowOff>
    </xdr:from>
    <xdr:to>
      <xdr:col>1</xdr:col>
      <xdr:colOff>3119718</xdr:colOff>
      <xdr:row>7</xdr:row>
      <xdr:rowOff>2283198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EFB592F-F047-4763-9189-71F664EB4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" y="1340056"/>
          <a:ext cx="4031877" cy="2269918"/>
        </a:xfrm>
        <a:prstGeom prst="rect">
          <a:avLst/>
        </a:prstGeom>
      </xdr:spPr>
    </xdr:pic>
    <xdr:clientData/>
  </xdr:twoCellAnchor>
  <xdr:twoCellAnchor editAs="oneCell">
    <xdr:from>
      <xdr:col>1</xdr:col>
      <xdr:colOff>376619</xdr:colOff>
      <xdr:row>12</xdr:row>
      <xdr:rowOff>101248</xdr:rowOff>
    </xdr:from>
    <xdr:to>
      <xdr:col>1</xdr:col>
      <xdr:colOff>1897256</xdr:colOff>
      <xdr:row>12</xdr:row>
      <xdr:rowOff>2141817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86B6A055-3A03-4F98-9625-94FEF2A62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128" y="6862266"/>
          <a:ext cx="1520637" cy="2040569"/>
        </a:xfrm>
        <a:prstGeom prst="rect">
          <a:avLst/>
        </a:prstGeom>
      </xdr:spPr>
    </xdr:pic>
    <xdr:clientData/>
  </xdr:twoCellAnchor>
  <xdr:twoCellAnchor editAs="oneCell">
    <xdr:from>
      <xdr:col>4</xdr:col>
      <xdr:colOff>177267</xdr:colOff>
      <xdr:row>6</xdr:row>
      <xdr:rowOff>143436</xdr:rowOff>
    </xdr:from>
    <xdr:to>
      <xdr:col>5</xdr:col>
      <xdr:colOff>1378974</xdr:colOff>
      <xdr:row>7</xdr:row>
      <xdr:rowOff>2329544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55548CE2-178A-424C-8D34-9FD4FC96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067" y="1264024"/>
          <a:ext cx="1793378" cy="2392296"/>
        </a:xfrm>
        <a:prstGeom prst="rect">
          <a:avLst/>
        </a:prstGeom>
      </xdr:spPr>
    </xdr:pic>
    <xdr:clientData/>
  </xdr:twoCellAnchor>
  <xdr:twoCellAnchor editAs="oneCell">
    <xdr:from>
      <xdr:col>3</xdr:col>
      <xdr:colOff>484095</xdr:colOff>
      <xdr:row>16</xdr:row>
      <xdr:rowOff>63194</xdr:rowOff>
    </xdr:from>
    <xdr:to>
      <xdr:col>5</xdr:col>
      <xdr:colOff>1748117</xdr:colOff>
      <xdr:row>16</xdr:row>
      <xdr:rowOff>1916102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2FDB6CAC-E23B-4078-A2ED-F93DE5B5C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1224" y="11663523"/>
          <a:ext cx="2447364" cy="1852908"/>
        </a:xfrm>
        <a:prstGeom prst="rect">
          <a:avLst/>
        </a:prstGeom>
      </xdr:spPr>
    </xdr:pic>
    <xdr:clientData/>
  </xdr:twoCellAnchor>
  <xdr:twoCellAnchor editAs="oneCell">
    <xdr:from>
      <xdr:col>1</xdr:col>
      <xdr:colOff>269800</xdr:colOff>
      <xdr:row>16</xdr:row>
      <xdr:rowOff>200347</xdr:rowOff>
    </xdr:from>
    <xdr:to>
      <xdr:col>1</xdr:col>
      <xdr:colOff>2448791</xdr:colOff>
      <xdr:row>16</xdr:row>
      <xdr:rowOff>1837094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8EDD9EAA-10FE-44F8-92B9-D55D153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309" y="11810456"/>
          <a:ext cx="2178991" cy="1636747"/>
        </a:xfrm>
        <a:prstGeom prst="rect">
          <a:avLst/>
        </a:prstGeom>
      </xdr:spPr>
    </xdr:pic>
    <xdr:clientData/>
  </xdr:twoCellAnchor>
  <xdr:twoCellAnchor editAs="oneCell">
    <xdr:from>
      <xdr:col>4</xdr:col>
      <xdr:colOff>391785</xdr:colOff>
      <xdr:row>10</xdr:row>
      <xdr:rowOff>158895</xdr:rowOff>
    </xdr:from>
    <xdr:to>
      <xdr:col>5</xdr:col>
      <xdr:colOff>1304363</xdr:colOff>
      <xdr:row>10</xdr:row>
      <xdr:rowOff>2176509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B9F61361-9B40-4B72-825A-FF5A9BD66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0585" y="4193013"/>
          <a:ext cx="1504249" cy="2017614"/>
        </a:xfrm>
        <a:prstGeom prst="rect">
          <a:avLst/>
        </a:prstGeom>
      </xdr:spPr>
    </xdr:pic>
    <xdr:clientData/>
  </xdr:twoCellAnchor>
  <xdr:twoCellAnchor editAs="oneCell">
    <xdr:from>
      <xdr:col>3</xdr:col>
      <xdr:colOff>314419</xdr:colOff>
      <xdr:row>12</xdr:row>
      <xdr:rowOff>49268</xdr:rowOff>
    </xdr:from>
    <xdr:to>
      <xdr:col>5</xdr:col>
      <xdr:colOff>2008095</xdr:colOff>
      <xdr:row>12</xdr:row>
      <xdr:rowOff>2192250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D1CA7A97-0509-41DF-8405-8F9EDF4C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728566" y="6432674"/>
          <a:ext cx="2142982" cy="2877018"/>
        </a:xfrm>
        <a:prstGeom prst="rect">
          <a:avLst/>
        </a:prstGeom>
      </xdr:spPr>
    </xdr:pic>
    <xdr:clientData/>
  </xdr:twoCellAnchor>
  <xdr:twoCellAnchor editAs="oneCell">
    <xdr:from>
      <xdr:col>1</xdr:col>
      <xdr:colOff>180798</xdr:colOff>
      <xdr:row>10</xdr:row>
      <xdr:rowOff>109094</xdr:rowOff>
    </xdr:from>
    <xdr:to>
      <xdr:col>1</xdr:col>
      <xdr:colOff>1819836</xdr:colOff>
      <xdr:row>10</xdr:row>
      <xdr:rowOff>2308421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17820C2A-0D30-496A-9193-08E629E5A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92" y="4143212"/>
          <a:ext cx="1639038" cy="2199327"/>
        </a:xfrm>
        <a:prstGeom prst="rect">
          <a:avLst/>
        </a:prstGeom>
      </xdr:spPr>
    </xdr:pic>
    <xdr:clientData/>
  </xdr:twoCellAnchor>
  <xdr:twoCellAnchor editAs="oneCell">
    <xdr:from>
      <xdr:col>0</xdr:col>
      <xdr:colOff>976560</xdr:colOff>
      <xdr:row>14</xdr:row>
      <xdr:rowOff>70129</xdr:rowOff>
    </xdr:from>
    <xdr:to>
      <xdr:col>1</xdr:col>
      <xdr:colOff>2659969</xdr:colOff>
      <xdr:row>14</xdr:row>
      <xdr:rowOff>2156676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8AE83739-5981-4F42-888D-7338989C7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560" y="9255693"/>
          <a:ext cx="2777918" cy="2086547"/>
        </a:xfrm>
        <a:prstGeom prst="rect">
          <a:avLst/>
        </a:prstGeom>
      </xdr:spPr>
    </xdr:pic>
    <xdr:clientData/>
  </xdr:twoCellAnchor>
  <xdr:twoCellAnchor editAs="oneCell">
    <xdr:from>
      <xdr:col>4</xdr:col>
      <xdr:colOff>467351</xdr:colOff>
      <xdr:row>14</xdr:row>
      <xdr:rowOff>207769</xdr:rowOff>
    </xdr:from>
    <xdr:to>
      <xdr:col>5</xdr:col>
      <xdr:colOff>1214006</xdr:colOff>
      <xdr:row>14</xdr:row>
      <xdr:rowOff>2010976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E7C6F0A3-6D53-4BDF-AEC8-7BD3A2CE8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0006" y="9393333"/>
          <a:ext cx="1342400" cy="1803207"/>
        </a:xfrm>
        <a:prstGeom prst="rect">
          <a:avLst/>
        </a:prstGeom>
      </xdr:spPr>
    </xdr:pic>
    <xdr:clientData/>
  </xdr:twoCellAnchor>
  <xdr:twoCellAnchor editAs="oneCell">
    <xdr:from>
      <xdr:col>1</xdr:col>
      <xdr:colOff>280800</xdr:colOff>
      <xdr:row>20</xdr:row>
      <xdr:rowOff>76200</xdr:rowOff>
    </xdr:from>
    <xdr:to>
      <xdr:col>1</xdr:col>
      <xdr:colOff>2014970</xdr:colOff>
      <xdr:row>20</xdr:row>
      <xdr:rowOff>2401699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E6F3F6CA-B91A-4CDE-9E18-539C7274B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700" y="16497300"/>
          <a:ext cx="1734170" cy="2325499"/>
        </a:xfrm>
        <a:prstGeom prst="rect">
          <a:avLst/>
        </a:prstGeom>
      </xdr:spPr>
    </xdr:pic>
    <xdr:clientData/>
  </xdr:twoCellAnchor>
  <xdr:twoCellAnchor editAs="oneCell">
    <xdr:from>
      <xdr:col>1</xdr:col>
      <xdr:colOff>293168</xdr:colOff>
      <xdr:row>18</xdr:row>
      <xdr:rowOff>89587</xdr:rowOff>
    </xdr:from>
    <xdr:to>
      <xdr:col>1</xdr:col>
      <xdr:colOff>2034988</xdr:colOff>
      <xdr:row>18</xdr:row>
      <xdr:rowOff>2406771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68DCFFC7-3592-4418-9656-F0F5D9538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862" y="13913163"/>
          <a:ext cx="1741820" cy="2317184"/>
        </a:xfrm>
        <a:prstGeom prst="rect">
          <a:avLst/>
        </a:prstGeom>
      </xdr:spPr>
    </xdr:pic>
    <xdr:clientData/>
  </xdr:twoCellAnchor>
  <xdr:twoCellAnchor editAs="oneCell">
    <xdr:from>
      <xdr:col>4</xdr:col>
      <xdr:colOff>226966</xdr:colOff>
      <xdr:row>18</xdr:row>
      <xdr:rowOff>114853</xdr:rowOff>
    </xdr:from>
    <xdr:to>
      <xdr:col>5</xdr:col>
      <xdr:colOff>1317812</xdr:colOff>
      <xdr:row>18</xdr:row>
      <xdr:rowOff>2362200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E944EF7D-02C9-4856-9FD4-1DBA7C42D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5766" y="13938429"/>
          <a:ext cx="1682517" cy="22473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view="pageBreakPreview" topLeftCell="A4" zoomScale="55" zoomScaleNormal="40" zoomScaleSheetLayoutView="55" workbookViewId="0">
      <pane xSplit="2" ySplit="5" topLeftCell="C9" activePane="bottomRight" state="frozen"/>
      <selection activeCell="A4" sqref="A4"/>
      <selection pane="topRight" activeCell="C4" sqref="C4"/>
      <selection pane="bottomLeft" activeCell="A9" sqref="A9"/>
      <selection pane="bottomRight" activeCell="C6" sqref="C6:G6"/>
    </sheetView>
  </sheetViews>
  <sheetFormatPr defaultColWidth="14.42578125" defaultRowHeight="15" customHeight="1" x14ac:dyDescent="0.25"/>
  <cols>
    <col min="1" max="1" width="26" customWidth="1"/>
    <col min="2" max="2" width="82.7109375" customWidth="1"/>
    <col min="3" max="3" width="9.140625" customWidth="1"/>
    <col min="4" max="4" width="17.28515625" customWidth="1"/>
    <col min="5" max="5" width="19" customWidth="1"/>
    <col min="6" max="6" width="19.85546875" customWidth="1"/>
    <col min="7" max="7" width="21.28515625" customWidth="1"/>
    <col min="8" max="8" width="18.7109375" customWidth="1"/>
    <col min="9" max="9" width="20" customWidth="1"/>
    <col min="10" max="10" width="23.7109375" customWidth="1"/>
    <col min="11" max="11" width="25.7109375" customWidth="1"/>
    <col min="12" max="12" width="22.85546875" customWidth="1"/>
    <col min="13" max="13" width="23.7109375" customWidth="1"/>
    <col min="14" max="14" width="24.28515625" customWidth="1"/>
    <col min="15" max="15" width="15.85546875" customWidth="1"/>
    <col min="16" max="16" width="33.7109375" customWidth="1"/>
    <col min="17" max="17" width="18.85546875" bestFit="1" customWidth="1"/>
    <col min="18" max="18" width="18.5703125" bestFit="1" customWidth="1"/>
    <col min="19" max="19" width="12.85546875" customWidth="1"/>
    <col min="20" max="25" width="9.140625" customWidth="1"/>
    <col min="26" max="26" width="8.7109375" customWidth="1"/>
  </cols>
  <sheetData>
    <row r="1" spans="1:26" ht="17.25" customHeight="1" x14ac:dyDescent="0.25">
      <c r="A1" s="170" t="s">
        <v>0</v>
      </c>
      <c r="B1" s="171"/>
      <c r="C1" s="171"/>
      <c r="D1" s="171"/>
      <c r="E1" s="171"/>
      <c r="F1" s="171"/>
      <c r="G1" s="171"/>
      <c r="H1" s="172"/>
      <c r="I1" s="173" t="s">
        <v>1</v>
      </c>
      <c r="J1" s="174"/>
      <c r="K1" s="174"/>
      <c r="L1" s="174"/>
      <c r="M1" s="174"/>
      <c r="N1" s="174"/>
      <c r="O1" s="175"/>
      <c r="P1" s="1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.25" customHeight="1" x14ac:dyDescent="0.25">
      <c r="A2" s="179" t="s">
        <v>2</v>
      </c>
      <c r="B2" s="171"/>
      <c r="C2" s="171"/>
      <c r="D2" s="171"/>
      <c r="E2" s="171"/>
      <c r="F2" s="171"/>
      <c r="G2" s="171"/>
      <c r="H2" s="172"/>
      <c r="I2" s="176"/>
      <c r="J2" s="177"/>
      <c r="K2" s="177"/>
      <c r="L2" s="177"/>
      <c r="M2" s="177"/>
      <c r="N2" s="177"/>
      <c r="O2" s="178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7.25" customHeight="1" x14ac:dyDescent="0.25">
      <c r="A3" s="180" t="s">
        <v>3</v>
      </c>
      <c r="B3" s="168"/>
      <c r="C3" s="168"/>
      <c r="D3" s="168"/>
      <c r="E3" s="168"/>
      <c r="F3" s="168"/>
      <c r="G3" s="168"/>
      <c r="H3" s="169"/>
      <c r="I3" s="181" t="s">
        <v>574</v>
      </c>
      <c r="J3" s="182"/>
      <c r="K3" s="182"/>
      <c r="L3" s="182"/>
      <c r="M3" s="182"/>
      <c r="N3" s="182"/>
      <c r="O3" s="183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4.5" customHeight="1" x14ac:dyDescent="0.25">
      <c r="A4" s="3"/>
      <c r="B4" s="4" t="s">
        <v>4</v>
      </c>
      <c r="C4" s="162" t="s">
        <v>1</v>
      </c>
      <c r="D4" s="163"/>
      <c r="E4" s="163"/>
      <c r="F4" s="163"/>
      <c r="G4" s="164"/>
      <c r="H4" s="184" t="s">
        <v>5</v>
      </c>
      <c r="I4" s="174"/>
      <c r="J4" s="175"/>
      <c r="K4" s="188" t="s">
        <v>6</v>
      </c>
      <c r="L4" s="174"/>
      <c r="M4" s="174"/>
      <c r="N4" s="174"/>
      <c r="O4" s="175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7.25" customHeight="1" x14ac:dyDescent="0.25">
      <c r="A5" s="165" t="s">
        <v>7</v>
      </c>
      <c r="B5" s="166"/>
      <c r="C5" s="167" t="s">
        <v>571</v>
      </c>
      <c r="D5" s="168"/>
      <c r="E5" s="168"/>
      <c r="F5" s="168"/>
      <c r="G5" s="169"/>
      <c r="H5" s="185"/>
      <c r="I5" s="186"/>
      <c r="J5" s="187"/>
      <c r="K5" s="189"/>
      <c r="L5" s="190"/>
      <c r="M5" s="190"/>
      <c r="N5" s="190"/>
      <c r="O5" s="191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7.25" customHeight="1" x14ac:dyDescent="0.25">
      <c r="A6" s="165" t="s">
        <v>8</v>
      </c>
      <c r="B6" s="166"/>
      <c r="C6" s="209" t="s">
        <v>572</v>
      </c>
      <c r="D6" s="163"/>
      <c r="E6" s="163"/>
      <c r="F6" s="163"/>
      <c r="G6" s="193"/>
      <c r="H6" s="192" t="s">
        <v>573</v>
      </c>
      <c r="I6" s="163"/>
      <c r="J6" s="193"/>
      <c r="K6" s="185"/>
      <c r="L6" s="186"/>
      <c r="M6" s="186"/>
      <c r="N6" s="186"/>
      <c r="O6" s="187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7.25" customHeight="1" x14ac:dyDescent="0.25">
      <c r="A7" s="210" t="s">
        <v>9</v>
      </c>
      <c r="B7" s="212" t="s">
        <v>10</v>
      </c>
      <c r="C7" s="213" t="s">
        <v>11</v>
      </c>
      <c r="D7" s="214" t="s">
        <v>12</v>
      </c>
      <c r="E7" s="163"/>
      <c r="F7" s="163"/>
      <c r="G7" s="163"/>
      <c r="H7" s="193"/>
      <c r="I7" s="204" t="s">
        <v>13</v>
      </c>
      <c r="J7" s="194" t="s">
        <v>14</v>
      </c>
      <c r="K7" s="163"/>
      <c r="L7" s="163"/>
      <c r="M7" s="195">
        <f>L248</f>
        <v>25202.21</v>
      </c>
      <c r="N7" s="163"/>
      <c r="O7" s="193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7.9" customHeight="1" x14ac:dyDescent="0.25">
      <c r="A8" s="211"/>
      <c r="B8" s="185"/>
      <c r="C8" s="211"/>
      <c r="D8" s="5" t="s">
        <v>15</v>
      </c>
      <c r="E8" s="6" t="s">
        <v>16</v>
      </c>
      <c r="F8" s="7" t="s">
        <v>17</v>
      </c>
      <c r="G8" s="6" t="s">
        <v>18</v>
      </c>
      <c r="H8" s="8" t="s">
        <v>19</v>
      </c>
      <c r="I8" s="205"/>
      <c r="J8" s="9" t="s">
        <v>20</v>
      </c>
      <c r="K8" s="10" t="s">
        <v>21</v>
      </c>
      <c r="L8" s="10" t="s">
        <v>17</v>
      </c>
      <c r="M8" s="6" t="s">
        <v>22</v>
      </c>
      <c r="N8" s="6" t="s">
        <v>19</v>
      </c>
      <c r="O8" s="11" t="s">
        <v>23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" customHeight="1" x14ac:dyDescent="0.25">
      <c r="A9" s="12" t="s">
        <v>24</v>
      </c>
      <c r="B9" s="13" t="s">
        <v>25</v>
      </c>
      <c r="C9" s="14"/>
      <c r="D9" s="15"/>
      <c r="E9" s="16"/>
      <c r="F9" s="17"/>
      <c r="G9" s="18"/>
      <c r="H9" s="18"/>
      <c r="I9" s="15"/>
      <c r="J9" s="18">
        <f t="shared" ref="J9:N9" si="0">J10+J14+J19+J21</f>
        <v>47273.58</v>
      </c>
      <c r="K9" s="18">
        <f t="shared" si="0"/>
        <v>13450.009999999998</v>
      </c>
      <c r="L9" s="18">
        <f t="shared" si="0"/>
        <v>17111.39</v>
      </c>
      <c r="M9" s="18">
        <f t="shared" si="0"/>
        <v>30561.399999999998</v>
      </c>
      <c r="N9" s="18">
        <f t="shared" si="0"/>
        <v>16712.18</v>
      </c>
      <c r="O9" s="19">
        <f t="shared" ref="O9:O247" si="1">M9/J9</f>
        <v>0.64647949235069557</v>
      </c>
      <c r="P9" s="20"/>
      <c r="Q9" s="20"/>
      <c r="R9" s="21"/>
      <c r="S9" s="21"/>
      <c r="T9" s="21"/>
      <c r="U9" s="21"/>
      <c r="V9" s="21"/>
      <c r="W9" s="21"/>
      <c r="X9" s="21"/>
      <c r="Y9" s="21"/>
      <c r="Z9" s="21"/>
    </row>
    <row r="10" spans="1:26" ht="17.25" customHeight="1" x14ac:dyDescent="0.25">
      <c r="A10" s="22" t="s">
        <v>26</v>
      </c>
      <c r="B10" s="23" t="s">
        <v>27</v>
      </c>
      <c r="C10" s="24"/>
      <c r="D10" s="25"/>
      <c r="E10" s="26"/>
      <c r="F10" s="27"/>
      <c r="G10" s="28"/>
      <c r="H10" s="29"/>
      <c r="I10" s="25"/>
      <c r="J10" s="29">
        <f t="shared" ref="J10:N10" si="2">SUM(J11:J13)</f>
        <v>25628.780000000002</v>
      </c>
      <c r="K10" s="29">
        <f t="shared" si="2"/>
        <v>3331.74</v>
      </c>
      <c r="L10" s="29">
        <f t="shared" si="2"/>
        <v>9995.23</v>
      </c>
      <c r="M10" s="29">
        <f t="shared" si="2"/>
        <v>13326.970000000001</v>
      </c>
      <c r="N10" s="29">
        <f t="shared" si="2"/>
        <v>12301.810000000001</v>
      </c>
      <c r="O10" s="30">
        <f t="shared" si="1"/>
        <v>0.52000017168199186</v>
      </c>
      <c r="P10" s="20"/>
      <c r="Q10" s="21"/>
      <c r="R10" s="21"/>
      <c r="S10" s="21"/>
      <c r="T10" s="21"/>
      <c r="U10" s="21"/>
      <c r="V10" s="21"/>
      <c r="W10" s="21"/>
      <c r="X10" s="21"/>
      <c r="Y10" s="21"/>
      <c r="Z10" s="2"/>
    </row>
    <row r="11" spans="1:26" ht="17.25" customHeight="1" x14ac:dyDescent="0.25">
      <c r="A11" s="31" t="s">
        <v>28</v>
      </c>
      <c r="B11" s="32" t="s">
        <v>29</v>
      </c>
      <c r="C11" s="33" t="s">
        <v>30</v>
      </c>
      <c r="D11" s="34">
        <v>1</v>
      </c>
      <c r="E11" s="35">
        <v>0.13</v>
      </c>
      <c r="F11" s="36">
        <f>'MEMÓRIA DE CÁLCULO 02'!L13</f>
        <v>0.39</v>
      </c>
      <c r="G11" s="37">
        <f t="shared" ref="G11:G13" si="3">E11+F11</f>
        <v>0.52</v>
      </c>
      <c r="H11" s="38">
        <f t="shared" ref="H11:H13" si="4">D11-G11</f>
        <v>0.48</v>
      </c>
      <c r="I11" s="34">
        <v>14963.56</v>
      </c>
      <c r="J11" s="37">
        <f t="shared" ref="J11:J13" si="5">ROUND(D11*I11,2)</f>
        <v>14963.56</v>
      </c>
      <c r="K11" s="37">
        <f t="shared" ref="K11:K13" si="6">ROUND(E11*I11,2)</f>
        <v>1945.26</v>
      </c>
      <c r="L11" s="39">
        <f t="shared" ref="L11:L13" si="7">ROUND(F11*I11,2)</f>
        <v>5835.79</v>
      </c>
      <c r="M11" s="37">
        <f t="shared" ref="M11:M13" si="8">ROUND(G11*I11,2)</f>
        <v>7781.05</v>
      </c>
      <c r="N11" s="37">
        <f t="shared" ref="N11:N13" si="9">ROUND(H11*I11,2)</f>
        <v>7182.51</v>
      </c>
      <c r="O11" s="40">
        <f t="shared" si="1"/>
        <v>0.51999991980518012</v>
      </c>
      <c r="P11" s="286">
        <f>J11*F11</f>
        <v>5835.7884000000004</v>
      </c>
      <c r="Q11" s="20">
        <f>P11+K11</f>
        <v>7781.0484000000006</v>
      </c>
      <c r="R11" s="287">
        <f>Q11-M11</f>
        <v>-1.5999999995983671E-3</v>
      </c>
      <c r="S11" s="21"/>
      <c r="T11" s="21"/>
      <c r="U11" s="21"/>
      <c r="V11" s="21"/>
      <c r="W11" s="21"/>
      <c r="X11" s="21"/>
      <c r="Y11" s="21"/>
      <c r="Z11" s="21"/>
    </row>
    <row r="12" spans="1:26" ht="17.25" customHeight="1" x14ac:dyDescent="0.25">
      <c r="A12" s="31" t="s">
        <v>31</v>
      </c>
      <c r="B12" s="32" t="s">
        <v>32</v>
      </c>
      <c r="C12" s="33" t="s">
        <v>30</v>
      </c>
      <c r="D12" s="34">
        <v>1</v>
      </c>
      <c r="E12" s="35">
        <v>0.13</v>
      </c>
      <c r="F12" s="36">
        <f>'MEMÓRIA DE CÁLCULO 02'!L20</f>
        <v>0.39</v>
      </c>
      <c r="G12" s="37">
        <f t="shared" si="3"/>
        <v>0.52</v>
      </c>
      <c r="H12" s="38">
        <f t="shared" si="4"/>
        <v>0.48</v>
      </c>
      <c r="I12" s="34">
        <v>4147.84</v>
      </c>
      <c r="J12" s="37">
        <f t="shared" si="5"/>
        <v>4147.84</v>
      </c>
      <c r="K12" s="37">
        <f t="shared" si="6"/>
        <v>539.22</v>
      </c>
      <c r="L12" s="39">
        <f t="shared" si="7"/>
        <v>1617.66</v>
      </c>
      <c r="M12" s="37">
        <f t="shared" si="8"/>
        <v>2156.88</v>
      </c>
      <c r="N12" s="37">
        <f t="shared" si="9"/>
        <v>1990.96</v>
      </c>
      <c r="O12" s="40">
        <f t="shared" si="1"/>
        <v>0.52000077148588186</v>
      </c>
      <c r="P12" s="286">
        <f t="shared" ref="P12:P75" si="10">J12*F12</f>
        <v>1617.6576</v>
      </c>
      <c r="Q12" s="20">
        <f t="shared" ref="Q12:Q60" si="11">P12+K12</f>
        <v>2156.8775999999998</v>
      </c>
      <c r="R12" s="287">
        <f t="shared" ref="R12:R58" si="12">Q12-M12</f>
        <v>-2.4000000003070454E-3</v>
      </c>
      <c r="S12" s="21"/>
      <c r="T12" s="21"/>
      <c r="U12" s="21"/>
      <c r="V12" s="21"/>
      <c r="W12" s="21"/>
      <c r="X12" s="21"/>
      <c r="Y12" s="21"/>
      <c r="Z12" s="21"/>
    </row>
    <row r="13" spans="1:26" ht="17.25" customHeight="1" x14ac:dyDescent="0.25">
      <c r="A13" s="31" t="s">
        <v>33</v>
      </c>
      <c r="B13" s="32" t="s">
        <v>34</v>
      </c>
      <c r="C13" s="33" t="s">
        <v>30</v>
      </c>
      <c r="D13" s="34">
        <v>1</v>
      </c>
      <c r="E13" s="35">
        <v>0.13</v>
      </c>
      <c r="F13" s="36">
        <f>'MEMÓRIA DE CÁLCULO 02'!L27</f>
        <v>0.39</v>
      </c>
      <c r="G13" s="37">
        <f t="shared" si="3"/>
        <v>0.52</v>
      </c>
      <c r="H13" s="38">
        <f t="shared" si="4"/>
        <v>0.48</v>
      </c>
      <c r="I13" s="34">
        <v>6517.38</v>
      </c>
      <c r="J13" s="37">
        <f t="shared" si="5"/>
        <v>6517.38</v>
      </c>
      <c r="K13" s="37">
        <f t="shared" si="6"/>
        <v>847.26</v>
      </c>
      <c r="L13" s="39">
        <f t="shared" si="7"/>
        <v>2541.7800000000002</v>
      </c>
      <c r="M13" s="37">
        <f t="shared" si="8"/>
        <v>3389.04</v>
      </c>
      <c r="N13" s="37">
        <f t="shared" si="9"/>
        <v>3128.34</v>
      </c>
      <c r="O13" s="40">
        <f t="shared" si="1"/>
        <v>0.52000036824613571</v>
      </c>
      <c r="P13" s="286">
        <f t="shared" si="10"/>
        <v>2541.7782000000002</v>
      </c>
      <c r="Q13" s="20">
        <f t="shared" si="11"/>
        <v>3389.0382</v>
      </c>
      <c r="R13" s="287">
        <f t="shared" si="12"/>
        <v>-1.8000000000029104E-3</v>
      </c>
      <c r="S13" s="21"/>
      <c r="T13" s="21"/>
      <c r="U13" s="21"/>
      <c r="V13" s="21"/>
      <c r="W13" s="21"/>
      <c r="X13" s="21"/>
      <c r="Y13" s="21"/>
      <c r="Z13" s="21"/>
    </row>
    <row r="14" spans="1:26" ht="17.25" customHeight="1" x14ac:dyDescent="0.25">
      <c r="A14" s="22" t="s">
        <v>35</v>
      </c>
      <c r="B14" s="23" t="s">
        <v>36</v>
      </c>
      <c r="C14" s="24"/>
      <c r="D14" s="25"/>
      <c r="E14" s="26"/>
      <c r="F14" s="27"/>
      <c r="G14" s="28"/>
      <c r="H14" s="29"/>
      <c r="I14" s="25"/>
      <c r="J14" s="29">
        <f t="shared" ref="J14:N14" si="13">SUM(J15:J18)</f>
        <v>18661.87</v>
      </c>
      <c r="K14" s="29">
        <f t="shared" si="13"/>
        <v>10055.939999999999</v>
      </c>
      <c r="L14" s="29">
        <f t="shared" si="13"/>
        <v>5888.6900000000005</v>
      </c>
      <c r="M14" s="29">
        <f t="shared" si="13"/>
        <v>15944.63</v>
      </c>
      <c r="N14" s="29">
        <f t="shared" si="13"/>
        <v>2717.24</v>
      </c>
      <c r="O14" s="30">
        <f t="shared" si="1"/>
        <v>0.85439615644091405</v>
      </c>
      <c r="P14" s="20">
        <f t="shared" si="10"/>
        <v>0</v>
      </c>
      <c r="Q14" s="20">
        <f t="shared" si="11"/>
        <v>10055.939999999999</v>
      </c>
      <c r="R14" s="287">
        <f t="shared" si="12"/>
        <v>-5888.6900000000005</v>
      </c>
      <c r="S14" s="21"/>
      <c r="T14" s="21"/>
      <c r="U14" s="21"/>
      <c r="V14" s="21"/>
      <c r="W14" s="21"/>
      <c r="X14" s="21"/>
      <c r="Y14" s="21"/>
      <c r="Z14" s="2"/>
    </row>
    <row r="15" spans="1:26" ht="17.25" customHeight="1" x14ac:dyDescent="0.25">
      <c r="A15" s="31" t="s">
        <v>37</v>
      </c>
      <c r="B15" s="32" t="s">
        <v>38</v>
      </c>
      <c r="C15" s="33" t="s">
        <v>30</v>
      </c>
      <c r="D15" s="34">
        <v>1</v>
      </c>
      <c r="E15" s="35">
        <v>0</v>
      </c>
      <c r="F15" s="36">
        <f>'MEMÓRIA DE CÁLCULO 02'!L35</f>
        <v>0</v>
      </c>
      <c r="G15" s="37">
        <f t="shared" ref="G15:G18" si="14">E15+F15</f>
        <v>0</v>
      </c>
      <c r="H15" s="38">
        <f t="shared" ref="H15:H18" si="15">D15-G15</f>
        <v>1</v>
      </c>
      <c r="I15" s="34">
        <v>2503.2199999999998</v>
      </c>
      <c r="J15" s="37">
        <f t="shared" ref="J15:J18" si="16">ROUND(D15*I15,2)</f>
        <v>2503.2199999999998</v>
      </c>
      <c r="K15" s="37">
        <f t="shared" ref="K15:K18" si="17">ROUND(E15*I15,2)</f>
        <v>0</v>
      </c>
      <c r="L15" s="39">
        <f t="shared" ref="L15:L18" si="18">ROUND(F15*I15,2)</f>
        <v>0</v>
      </c>
      <c r="M15" s="37">
        <f t="shared" ref="M15:M18" si="19">ROUND(G15*I15,2)</f>
        <v>0</v>
      </c>
      <c r="N15" s="37">
        <f t="shared" ref="N15:N18" si="20">ROUND(H15*I15,2)</f>
        <v>2503.2199999999998</v>
      </c>
      <c r="O15" s="40">
        <f t="shared" si="1"/>
        <v>0</v>
      </c>
      <c r="P15" s="20">
        <f t="shared" si="10"/>
        <v>0</v>
      </c>
      <c r="Q15" s="20">
        <f t="shared" si="11"/>
        <v>0</v>
      </c>
      <c r="R15" s="287">
        <f t="shared" si="12"/>
        <v>0</v>
      </c>
      <c r="S15" s="21"/>
      <c r="T15" s="21"/>
      <c r="U15" s="21"/>
      <c r="V15" s="21"/>
      <c r="W15" s="21"/>
      <c r="X15" s="21"/>
      <c r="Y15" s="21"/>
      <c r="Z15" s="21"/>
    </row>
    <row r="16" spans="1:26" ht="17.25" customHeight="1" x14ac:dyDescent="0.25">
      <c r="A16" s="31" t="s">
        <v>39</v>
      </c>
      <c r="B16" s="32" t="s">
        <v>40</v>
      </c>
      <c r="C16" s="33" t="s">
        <v>41</v>
      </c>
      <c r="D16" s="34">
        <v>12</v>
      </c>
      <c r="E16" s="35">
        <v>12</v>
      </c>
      <c r="F16" s="36">
        <f>'MEMÓRIA DE CÁLCULO 02'!L40</f>
        <v>0</v>
      </c>
      <c r="G16" s="37">
        <f t="shared" si="14"/>
        <v>12</v>
      </c>
      <c r="H16" s="38">
        <f t="shared" si="15"/>
        <v>0</v>
      </c>
      <c r="I16" s="34">
        <v>342.2</v>
      </c>
      <c r="J16" s="37">
        <f t="shared" si="16"/>
        <v>4106.3999999999996</v>
      </c>
      <c r="K16" s="37">
        <f t="shared" si="17"/>
        <v>4106.3999999999996</v>
      </c>
      <c r="L16" s="39">
        <f t="shared" si="18"/>
        <v>0</v>
      </c>
      <c r="M16" s="37">
        <f t="shared" si="19"/>
        <v>4106.3999999999996</v>
      </c>
      <c r="N16" s="37">
        <f t="shared" si="20"/>
        <v>0</v>
      </c>
      <c r="O16" s="40">
        <f t="shared" si="1"/>
        <v>1</v>
      </c>
      <c r="P16" s="20">
        <f t="shared" si="10"/>
        <v>0</v>
      </c>
      <c r="Q16" s="20">
        <f t="shared" si="11"/>
        <v>4106.3999999999996</v>
      </c>
      <c r="R16" s="287">
        <f t="shared" si="12"/>
        <v>0</v>
      </c>
      <c r="S16" s="21"/>
      <c r="T16" s="21"/>
      <c r="U16" s="21"/>
      <c r="V16" s="21"/>
      <c r="W16" s="21"/>
      <c r="X16" s="21"/>
      <c r="Y16" s="21"/>
      <c r="Z16" s="21"/>
    </row>
    <row r="17" spans="1:26" ht="17.25" customHeight="1" x14ac:dyDescent="0.25">
      <c r="A17" s="31" t="s">
        <v>42</v>
      </c>
      <c r="B17" s="32" t="s">
        <v>43</v>
      </c>
      <c r="C17" s="33" t="s">
        <v>41</v>
      </c>
      <c r="D17" s="34">
        <v>40</v>
      </c>
      <c r="E17" s="35">
        <v>20</v>
      </c>
      <c r="F17" s="36">
        <f>'MEMÓRIA DE CÁLCULO 02'!L45</f>
        <v>20</v>
      </c>
      <c r="G17" s="37">
        <f t="shared" si="14"/>
        <v>40</v>
      </c>
      <c r="H17" s="38">
        <f t="shared" si="15"/>
        <v>0</v>
      </c>
      <c r="I17" s="34">
        <v>256.7</v>
      </c>
      <c r="J17" s="37">
        <f t="shared" si="16"/>
        <v>10268</v>
      </c>
      <c r="K17" s="37">
        <f t="shared" si="17"/>
        <v>5134</v>
      </c>
      <c r="L17" s="39">
        <f t="shared" si="18"/>
        <v>5134</v>
      </c>
      <c r="M17" s="37">
        <f t="shared" si="19"/>
        <v>10268</v>
      </c>
      <c r="N17" s="37">
        <f t="shared" si="20"/>
        <v>0</v>
      </c>
      <c r="O17" s="40">
        <f t="shared" si="1"/>
        <v>1</v>
      </c>
      <c r="P17" s="20">
        <f>F17*I17</f>
        <v>5134</v>
      </c>
      <c r="Q17" s="20">
        <f t="shared" si="11"/>
        <v>10268</v>
      </c>
      <c r="R17" s="287">
        <f t="shared" si="12"/>
        <v>0</v>
      </c>
      <c r="S17" s="21"/>
      <c r="T17" s="21"/>
      <c r="U17" s="21"/>
      <c r="V17" s="21"/>
      <c r="W17" s="21"/>
      <c r="X17" s="21"/>
      <c r="Y17" s="21"/>
      <c r="Z17" s="21"/>
    </row>
    <row r="18" spans="1:26" ht="17.25" customHeight="1" x14ac:dyDescent="0.25">
      <c r="A18" s="31" t="s">
        <v>44</v>
      </c>
      <c r="B18" s="32" t="s">
        <v>45</v>
      </c>
      <c r="C18" s="33" t="s">
        <v>41</v>
      </c>
      <c r="D18" s="34">
        <v>195</v>
      </c>
      <c r="E18" s="35">
        <v>89.13</v>
      </c>
      <c r="F18" s="36">
        <f>'MEMÓRIA DE CÁLCULO 02'!L50</f>
        <v>82.479500000000002</v>
      </c>
      <c r="G18" s="37">
        <f t="shared" si="14"/>
        <v>171.6095</v>
      </c>
      <c r="H18" s="38">
        <f t="shared" si="15"/>
        <v>23.390500000000003</v>
      </c>
      <c r="I18" s="34">
        <v>9.15</v>
      </c>
      <c r="J18" s="37">
        <f t="shared" si="16"/>
        <v>1784.25</v>
      </c>
      <c r="K18" s="37">
        <f t="shared" si="17"/>
        <v>815.54</v>
      </c>
      <c r="L18" s="39">
        <f t="shared" si="18"/>
        <v>754.69</v>
      </c>
      <c r="M18" s="37">
        <f t="shared" si="19"/>
        <v>1570.23</v>
      </c>
      <c r="N18" s="37">
        <f t="shared" si="20"/>
        <v>214.02</v>
      </c>
      <c r="O18" s="40">
        <f t="shared" si="1"/>
        <v>0.88005044136191679</v>
      </c>
      <c r="P18" s="20">
        <f t="shared" ref="P18:P31" si="21">F18*I18</f>
        <v>754.68742500000008</v>
      </c>
      <c r="Q18" s="20">
        <f t="shared" si="11"/>
        <v>1570.227425</v>
      </c>
      <c r="R18" s="287">
        <f t="shared" si="12"/>
        <v>-2.5749999999788997E-3</v>
      </c>
      <c r="S18" s="21"/>
      <c r="T18" s="21"/>
      <c r="U18" s="21"/>
      <c r="V18" s="21"/>
      <c r="W18" s="21"/>
      <c r="X18" s="21"/>
      <c r="Y18" s="21"/>
      <c r="Z18" s="21"/>
    </row>
    <row r="19" spans="1:26" ht="17.25" customHeight="1" x14ac:dyDescent="0.25">
      <c r="A19" s="22" t="s">
        <v>46</v>
      </c>
      <c r="B19" s="23" t="s">
        <v>47</v>
      </c>
      <c r="C19" s="24"/>
      <c r="D19" s="25"/>
      <c r="E19" s="26"/>
      <c r="F19" s="27"/>
      <c r="G19" s="28"/>
      <c r="H19" s="29"/>
      <c r="I19" s="25"/>
      <c r="J19" s="29">
        <f t="shared" ref="J19:N19" si="22">J20</f>
        <v>793</v>
      </c>
      <c r="K19" s="29">
        <f t="shared" si="22"/>
        <v>62.33</v>
      </c>
      <c r="L19" s="29">
        <f t="shared" si="22"/>
        <v>730.67</v>
      </c>
      <c r="M19" s="29">
        <f t="shared" si="22"/>
        <v>793</v>
      </c>
      <c r="N19" s="29">
        <f t="shared" si="22"/>
        <v>0</v>
      </c>
      <c r="O19" s="30">
        <f t="shared" si="1"/>
        <v>1</v>
      </c>
      <c r="P19" s="20">
        <f t="shared" si="21"/>
        <v>0</v>
      </c>
      <c r="Q19" s="20">
        <f t="shared" si="11"/>
        <v>62.33</v>
      </c>
      <c r="R19" s="287">
        <f t="shared" si="12"/>
        <v>-730.67</v>
      </c>
      <c r="S19" s="21"/>
      <c r="T19" s="21"/>
      <c r="U19" s="21"/>
      <c r="V19" s="21"/>
      <c r="W19" s="21"/>
      <c r="X19" s="21"/>
      <c r="Y19" s="21"/>
      <c r="Z19" s="2"/>
    </row>
    <row r="20" spans="1:26" ht="17.25" customHeight="1" x14ac:dyDescent="0.25">
      <c r="A20" s="31" t="s">
        <v>48</v>
      </c>
      <c r="B20" s="32" t="s">
        <v>49</v>
      </c>
      <c r="C20" s="33" t="s">
        <v>50</v>
      </c>
      <c r="D20" s="34">
        <v>1300</v>
      </c>
      <c r="E20" s="35">
        <v>102.18000006000001</v>
      </c>
      <c r="F20" s="36">
        <f>'MEMÓRIA DE CÁLCULO 02'!L56</f>
        <v>1197.8199999399999</v>
      </c>
      <c r="G20" s="37">
        <f>E20+F20</f>
        <v>1300</v>
      </c>
      <c r="H20" s="160">
        <f>D20-G20</f>
        <v>0</v>
      </c>
      <c r="I20" s="34">
        <v>0.61</v>
      </c>
      <c r="J20" s="37">
        <f>ROUND(D20*I20,2)</f>
        <v>793</v>
      </c>
      <c r="K20" s="37">
        <f>ROUND(E20*I20,2)</f>
        <v>62.33</v>
      </c>
      <c r="L20" s="39">
        <f>ROUND(F20*I20,2)</f>
        <v>730.67</v>
      </c>
      <c r="M20" s="37">
        <f>ROUND(G20*I20,2)</f>
        <v>793</v>
      </c>
      <c r="N20" s="37">
        <f>ROUND(H20*I20,2)</f>
        <v>0</v>
      </c>
      <c r="O20" s="40">
        <f t="shared" si="1"/>
        <v>1</v>
      </c>
      <c r="P20" s="20">
        <f t="shared" si="21"/>
        <v>730.67019996339991</v>
      </c>
      <c r="Q20" s="20">
        <f t="shared" si="11"/>
        <v>793.00019996339995</v>
      </c>
      <c r="R20" s="287">
        <f t="shared" si="12"/>
        <v>1.9996339995032031E-4</v>
      </c>
      <c r="S20" s="21"/>
      <c r="T20" s="21"/>
      <c r="U20" s="21"/>
      <c r="V20" s="21"/>
      <c r="W20" s="21"/>
      <c r="X20" s="21"/>
      <c r="Y20" s="21"/>
      <c r="Z20" s="21"/>
    </row>
    <row r="21" spans="1:26" ht="17.25" customHeight="1" x14ac:dyDescent="0.25">
      <c r="A21" s="22" t="s">
        <v>51</v>
      </c>
      <c r="B21" s="23" t="s">
        <v>52</v>
      </c>
      <c r="C21" s="24"/>
      <c r="D21" s="25"/>
      <c r="E21" s="26"/>
      <c r="F21" s="27"/>
      <c r="G21" s="28"/>
      <c r="H21" s="29"/>
      <c r="I21" s="25"/>
      <c r="J21" s="29">
        <f t="shared" ref="J21:N21" si="23">J22+J24</f>
        <v>2189.9299999999998</v>
      </c>
      <c r="K21" s="29">
        <f t="shared" si="23"/>
        <v>0</v>
      </c>
      <c r="L21" s="29">
        <f t="shared" si="23"/>
        <v>496.8</v>
      </c>
      <c r="M21" s="29">
        <f t="shared" si="23"/>
        <v>496.8</v>
      </c>
      <c r="N21" s="29">
        <f t="shared" si="23"/>
        <v>1693.13</v>
      </c>
      <c r="O21" s="30">
        <f t="shared" si="1"/>
        <v>0.22685656619161346</v>
      </c>
      <c r="P21" s="20">
        <f t="shared" si="21"/>
        <v>0</v>
      </c>
      <c r="Q21" s="20">
        <f t="shared" si="11"/>
        <v>0</v>
      </c>
      <c r="R21" s="287">
        <f t="shared" si="12"/>
        <v>-496.8</v>
      </c>
      <c r="S21" s="21"/>
      <c r="T21" s="21"/>
      <c r="U21" s="21"/>
      <c r="V21" s="21"/>
      <c r="W21" s="21"/>
      <c r="X21" s="21"/>
      <c r="Y21" s="21"/>
      <c r="Z21" s="2"/>
    </row>
    <row r="22" spans="1:26" ht="17.25" customHeight="1" x14ac:dyDescent="0.25">
      <c r="A22" s="41" t="s">
        <v>53</v>
      </c>
      <c r="B22" s="42" t="s">
        <v>54</v>
      </c>
      <c r="C22" s="43"/>
      <c r="D22" s="43"/>
      <c r="E22" s="44"/>
      <c r="F22" s="45"/>
      <c r="G22" s="46"/>
      <c r="H22" s="47"/>
      <c r="I22" s="47"/>
      <c r="J22" s="48">
        <f t="shared" ref="J22:N22" si="24">J23</f>
        <v>935.39</v>
      </c>
      <c r="K22" s="48">
        <f t="shared" si="24"/>
        <v>0</v>
      </c>
      <c r="L22" s="48">
        <f t="shared" si="24"/>
        <v>248.4</v>
      </c>
      <c r="M22" s="48">
        <f t="shared" si="24"/>
        <v>248.4</v>
      </c>
      <c r="N22" s="48">
        <f t="shared" si="24"/>
        <v>686.99</v>
      </c>
      <c r="O22" s="49">
        <f t="shared" si="1"/>
        <v>0.26555768182255529</v>
      </c>
      <c r="P22" s="20">
        <f t="shared" si="21"/>
        <v>0</v>
      </c>
      <c r="Q22" s="20">
        <f t="shared" si="11"/>
        <v>0</v>
      </c>
      <c r="R22" s="287">
        <f t="shared" si="12"/>
        <v>-248.4</v>
      </c>
      <c r="S22" s="51"/>
      <c r="T22" s="51"/>
      <c r="U22" s="51"/>
      <c r="V22" s="51"/>
      <c r="W22" s="51"/>
      <c r="X22" s="51"/>
      <c r="Y22" s="51"/>
      <c r="Z22" s="52"/>
    </row>
    <row r="23" spans="1:26" ht="17.25" customHeight="1" x14ac:dyDescent="0.25">
      <c r="A23" s="31" t="s">
        <v>55</v>
      </c>
      <c r="B23" s="32" t="s">
        <v>56</v>
      </c>
      <c r="C23" s="33" t="s">
        <v>50</v>
      </c>
      <c r="D23" s="34">
        <v>1355.64</v>
      </c>
      <c r="E23" s="35"/>
      <c r="F23" s="36">
        <f>'MEMÓRIA DE CÁLCULO 02'!L63</f>
        <v>360</v>
      </c>
      <c r="G23" s="37">
        <f>E23+F23</f>
        <v>360</v>
      </c>
      <c r="H23" s="38">
        <f>D23-G23</f>
        <v>995.6400000000001</v>
      </c>
      <c r="I23" s="34">
        <v>0.69</v>
      </c>
      <c r="J23" s="37">
        <f>ROUND(D23*I23,2)</f>
        <v>935.39</v>
      </c>
      <c r="K23" s="37">
        <f>ROUND(E23*I23,2)</f>
        <v>0</v>
      </c>
      <c r="L23" s="39">
        <f>ROUND(F23*I23,2)</f>
        <v>248.4</v>
      </c>
      <c r="M23" s="37">
        <f>ROUND(G23*I23,2)</f>
        <v>248.4</v>
      </c>
      <c r="N23" s="37">
        <f>ROUND(H23*I23,2)</f>
        <v>686.99</v>
      </c>
      <c r="O23" s="40">
        <f t="shared" si="1"/>
        <v>0.26555768182255529</v>
      </c>
      <c r="P23" s="20">
        <f t="shared" si="21"/>
        <v>248.39999999999998</v>
      </c>
      <c r="Q23" s="20">
        <f t="shared" si="11"/>
        <v>248.39999999999998</v>
      </c>
      <c r="R23" s="287">
        <f t="shared" si="12"/>
        <v>0</v>
      </c>
      <c r="S23" s="21"/>
      <c r="T23" s="21"/>
      <c r="U23" s="21"/>
      <c r="V23" s="21"/>
      <c r="W23" s="21"/>
      <c r="X23" s="21"/>
      <c r="Y23" s="21"/>
      <c r="Z23" s="21"/>
    </row>
    <row r="24" spans="1:26" ht="17.25" customHeight="1" x14ac:dyDescent="0.25">
      <c r="A24" s="41" t="s">
        <v>57</v>
      </c>
      <c r="B24" s="42" t="s">
        <v>58</v>
      </c>
      <c r="C24" s="43"/>
      <c r="D24" s="43"/>
      <c r="E24" s="44"/>
      <c r="F24" s="45"/>
      <c r="G24" s="46"/>
      <c r="H24" s="47"/>
      <c r="I24" s="47"/>
      <c r="J24" s="48">
        <f t="shared" ref="J24:N24" si="25">J25</f>
        <v>1254.54</v>
      </c>
      <c r="K24" s="48">
        <f t="shared" si="25"/>
        <v>0</v>
      </c>
      <c r="L24" s="48">
        <f t="shared" si="25"/>
        <v>248.4</v>
      </c>
      <c r="M24" s="48">
        <f t="shared" si="25"/>
        <v>248.4</v>
      </c>
      <c r="N24" s="48">
        <f t="shared" si="25"/>
        <v>1006.14</v>
      </c>
      <c r="O24" s="49">
        <f t="shared" si="1"/>
        <v>0.19800086087330815</v>
      </c>
      <c r="P24" s="20">
        <f t="shared" si="21"/>
        <v>0</v>
      </c>
      <c r="Q24" s="20">
        <f t="shared" si="11"/>
        <v>0</v>
      </c>
      <c r="R24" s="287">
        <f t="shared" si="12"/>
        <v>-248.4</v>
      </c>
      <c r="S24" s="51"/>
      <c r="T24" s="51"/>
      <c r="U24" s="51"/>
      <c r="V24" s="51"/>
      <c r="W24" s="51"/>
      <c r="X24" s="51"/>
      <c r="Y24" s="51"/>
      <c r="Z24" s="52"/>
    </row>
    <row r="25" spans="1:26" ht="17.25" customHeight="1" x14ac:dyDescent="0.25">
      <c r="A25" s="31" t="s">
        <v>59</v>
      </c>
      <c r="B25" s="32" t="s">
        <v>56</v>
      </c>
      <c r="C25" s="33" t="s">
        <v>50</v>
      </c>
      <c r="D25" s="34">
        <v>1818.18</v>
      </c>
      <c r="E25" s="35"/>
      <c r="F25" s="36">
        <f>'MEMÓRIA DE CÁLCULO 02'!L69</f>
        <v>360</v>
      </c>
      <c r="G25" s="37">
        <f>E25+F25</f>
        <v>360</v>
      </c>
      <c r="H25" s="38">
        <f>D25-G25</f>
        <v>1458.18</v>
      </c>
      <c r="I25" s="34">
        <v>0.69</v>
      </c>
      <c r="J25" s="37">
        <f>ROUND(D25*I25,2)</f>
        <v>1254.54</v>
      </c>
      <c r="K25" s="37">
        <f>ROUND(E25*I25,2)</f>
        <v>0</v>
      </c>
      <c r="L25" s="39">
        <f>ROUND(F25*I25,2)</f>
        <v>248.4</v>
      </c>
      <c r="M25" s="37">
        <f>ROUND(G25*I25,2)</f>
        <v>248.4</v>
      </c>
      <c r="N25" s="37">
        <f>ROUND(H25*I25,2)</f>
        <v>1006.14</v>
      </c>
      <c r="O25" s="40">
        <f t="shared" si="1"/>
        <v>0.19800086087330815</v>
      </c>
      <c r="P25" s="20">
        <f t="shared" si="21"/>
        <v>248.39999999999998</v>
      </c>
      <c r="Q25" s="20">
        <f t="shared" si="11"/>
        <v>248.39999999999998</v>
      </c>
      <c r="R25" s="287">
        <f t="shared" si="12"/>
        <v>0</v>
      </c>
      <c r="S25" s="21"/>
      <c r="T25" s="21"/>
      <c r="U25" s="21"/>
      <c r="V25" s="21"/>
      <c r="W25" s="21"/>
      <c r="X25" s="21"/>
      <c r="Y25" s="21"/>
      <c r="Z25" s="21"/>
    </row>
    <row r="26" spans="1:26" ht="17.25" customHeight="1" x14ac:dyDescent="0.25">
      <c r="A26" s="12" t="s">
        <v>60</v>
      </c>
      <c r="B26" s="13" t="s">
        <v>61</v>
      </c>
      <c r="C26" s="14"/>
      <c r="D26" s="15"/>
      <c r="E26" s="16"/>
      <c r="F26" s="17"/>
      <c r="G26" s="18"/>
      <c r="H26" s="18"/>
      <c r="I26" s="15"/>
      <c r="J26" s="18">
        <f t="shared" ref="J26:N26" si="26">J27+J39+J71+J79+J84+J106+J115+J128+J133+J163+J171+J188+J204+J209+J235+J243</f>
        <v>289965.42999999993</v>
      </c>
      <c r="K26" s="18">
        <f t="shared" si="26"/>
        <v>0</v>
      </c>
      <c r="L26" s="17">
        <f t="shared" si="26"/>
        <v>8090.8200000000006</v>
      </c>
      <c r="M26" s="18">
        <f t="shared" si="26"/>
        <v>8090.8200000000006</v>
      </c>
      <c r="N26" s="18">
        <f t="shared" si="26"/>
        <v>281874.61</v>
      </c>
      <c r="O26" s="19">
        <f t="shared" si="1"/>
        <v>2.7902705505273517E-2</v>
      </c>
      <c r="P26" s="20">
        <f t="shared" si="21"/>
        <v>0</v>
      </c>
      <c r="Q26" s="20">
        <f t="shared" si="11"/>
        <v>0</v>
      </c>
      <c r="R26" s="287">
        <f t="shared" si="12"/>
        <v>-8090.8200000000006</v>
      </c>
      <c r="S26" s="21"/>
      <c r="T26" s="21"/>
      <c r="U26" s="21"/>
      <c r="V26" s="21"/>
      <c r="W26" s="21"/>
      <c r="X26" s="21"/>
      <c r="Y26" s="21"/>
      <c r="Z26" s="21"/>
    </row>
    <row r="27" spans="1:26" ht="17.25" customHeight="1" x14ac:dyDescent="0.25">
      <c r="A27" s="22" t="s">
        <v>62</v>
      </c>
      <c r="B27" s="23" t="s">
        <v>63</v>
      </c>
      <c r="C27" s="24"/>
      <c r="D27" s="25"/>
      <c r="E27" s="26"/>
      <c r="F27" s="27"/>
      <c r="G27" s="28"/>
      <c r="H27" s="29"/>
      <c r="I27" s="25"/>
      <c r="J27" s="29">
        <f t="shared" ref="J27:N27" si="27">SUM(J28:J38)</f>
        <v>5038.88</v>
      </c>
      <c r="K27" s="29">
        <f t="shared" si="27"/>
        <v>0</v>
      </c>
      <c r="L27" s="29">
        <f t="shared" si="27"/>
        <v>0</v>
      </c>
      <c r="M27" s="29">
        <f t="shared" si="27"/>
        <v>0</v>
      </c>
      <c r="N27" s="29">
        <f t="shared" si="27"/>
        <v>5038.88</v>
      </c>
      <c r="O27" s="30">
        <f t="shared" si="1"/>
        <v>0</v>
      </c>
      <c r="P27" s="20">
        <f t="shared" si="21"/>
        <v>0</v>
      </c>
      <c r="Q27" s="20">
        <f t="shared" si="11"/>
        <v>0</v>
      </c>
      <c r="R27" s="287">
        <f t="shared" si="12"/>
        <v>0</v>
      </c>
      <c r="S27" s="21"/>
      <c r="T27" s="21"/>
      <c r="U27" s="21"/>
      <c r="V27" s="21"/>
      <c r="W27" s="21"/>
      <c r="X27" s="21"/>
      <c r="Y27" s="21"/>
      <c r="Z27" s="2"/>
    </row>
    <row r="28" spans="1:26" ht="17.25" customHeight="1" x14ac:dyDescent="0.25">
      <c r="A28" s="31" t="s">
        <v>64</v>
      </c>
      <c r="B28" s="32" t="s">
        <v>65</v>
      </c>
      <c r="C28" s="33" t="s">
        <v>66</v>
      </c>
      <c r="D28" s="34">
        <v>2.19</v>
      </c>
      <c r="E28" s="35"/>
      <c r="F28" s="36">
        <f>'MEMÓRIA DE CÁLCULO 02'!L76</f>
        <v>0</v>
      </c>
      <c r="G28" s="37">
        <f t="shared" ref="G28:G38" si="28">E28+F28</f>
        <v>0</v>
      </c>
      <c r="H28" s="38">
        <f t="shared" ref="H28:H38" si="29">D28-G28</f>
        <v>2.19</v>
      </c>
      <c r="I28" s="34">
        <v>28.38</v>
      </c>
      <c r="J28" s="37">
        <f t="shared" ref="J28:J38" si="30">ROUND(D28*I28,2)</f>
        <v>62.15</v>
      </c>
      <c r="K28" s="37">
        <f t="shared" ref="K28:K38" si="31">ROUND(E28*I28,2)</f>
        <v>0</v>
      </c>
      <c r="L28" s="39">
        <f t="shared" ref="L28:L38" si="32">ROUND(F28*I28,2)</f>
        <v>0</v>
      </c>
      <c r="M28" s="37">
        <f t="shared" ref="M28:M38" si="33">ROUND(G28*I28,2)</f>
        <v>0</v>
      </c>
      <c r="N28" s="37">
        <f t="shared" ref="N28:N38" si="34">ROUND(H28*I28,2)</f>
        <v>62.15</v>
      </c>
      <c r="O28" s="40">
        <f t="shared" si="1"/>
        <v>0</v>
      </c>
      <c r="P28" s="20">
        <f t="shared" si="21"/>
        <v>0</v>
      </c>
      <c r="Q28" s="20">
        <f t="shared" si="11"/>
        <v>0</v>
      </c>
      <c r="R28" s="287">
        <f t="shared" si="12"/>
        <v>0</v>
      </c>
      <c r="S28" s="21"/>
      <c r="T28" s="21"/>
      <c r="U28" s="21"/>
      <c r="V28" s="21"/>
      <c r="W28" s="21"/>
      <c r="X28" s="21"/>
      <c r="Y28" s="21"/>
      <c r="Z28" s="21"/>
    </row>
    <row r="29" spans="1:26" ht="17.25" customHeight="1" x14ac:dyDescent="0.25">
      <c r="A29" s="31" t="s">
        <v>67</v>
      </c>
      <c r="B29" s="32" t="s">
        <v>68</v>
      </c>
      <c r="C29" s="33" t="s">
        <v>41</v>
      </c>
      <c r="D29" s="34">
        <v>62.46</v>
      </c>
      <c r="E29" s="35"/>
      <c r="F29" s="36">
        <f>'MEMÓRIA DE CÁLCULO 02'!L82</f>
        <v>0</v>
      </c>
      <c r="G29" s="37">
        <f t="shared" si="28"/>
        <v>0</v>
      </c>
      <c r="H29" s="38">
        <f t="shared" si="29"/>
        <v>62.46</v>
      </c>
      <c r="I29" s="34">
        <v>25.21</v>
      </c>
      <c r="J29" s="37">
        <f t="shared" si="30"/>
        <v>1574.62</v>
      </c>
      <c r="K29" s="37">
        <f t="shared" si="31"/>
        <v>0</v>
      </c>
      <c r="L29" s="39">
        <f t="shared" si="32"/>
        <v>0</v>
      </c>
      <c r="M29" s="37">
        <f t="shared" si="33"/>
        <v>0</v>
      </c>
      <c r="N29" s="37">
        <f t="shared" si="34"/>
        <v>1574.62</v>
      </c>
      <c r="O29" s="40">
        <f t="shared" si="1"/>
        <v>0</v>
      </c>
      <c r="P29" s="20">
        <f t="shared" si="21"/>
        <v>0</v>
      </c>
      <c r="Q29" s="20">
        <f t="shared" si="11"/>
        <v>0</v>
      </c>
      <c r="R29" s="287">
        <f t="shared" si="12"/>
        <v>0</v>
      </c>
      <c r="S29" s="21"/>
      <c r="T29" s="21"/>
      <c r="U29" s="21"/>
      <c r="V29" s="21"/>
      <c r="W29" s="21"/>
      <c r="X29" s="21"/>
      <c r="Y29" s="21"/>
      <c r="Z29" s="21"/>
    </row>
    <row r="30" spans="1:26" ht="17.25" customHeight="1" x14ac:dyDescent="0.25">
      <c r="A30" s="31" t="s">
        <v>69</v>
      </c>
      <c r="B30" s="32" t="s">
        <v>70</v>
      </c>
      <c r="C30" s="33" t="s">
        <v>41</v>
      </c>
      <c r="D30" s="34">
        <v>5.04</v>
      </c>
      <c r="E30" s="35"/>
      <c r="F30" s="36">
        <f>'MEMÓRIA DE CÁLCULO 02'!L88</f>
        <v>0</v>
      </c>
      <c r="G30" s="37">
        <f t="shared" si="28"/>
        <v>0</v>
      </c>
      <c r="H30" s="38">
        <f t="shared" si="29"/>
        <v>5.04</v>
      </c>
      <c r="I30" s="34">
        <v>18.16</v>
      </c>
      <c r="J30" s="37">
        <f t="shared" si="30"/>
        <v>91.53</v>
      </c>
      <c r="K30" s="37">
        <f t="shared" si="31"/>
        <v>0</v>
      </c>
      <c r="L30" s="39">
        <f t="shared" si="32"/>
        <v>0</v>
      </c>
      <c r="M30" s="37">
        <f t="shared" si="33"/>
        <v>0</v>
      </c>
      <c r="N30" s="37">
        <f t="shared" si="34"/>
        <v>91.53</v>
      </c>
      <c r="O30" s="40">
        <f t="shared" si="1"/>
        <v>0</v>
      </c>
      <c r="P30" s="20">
        <f t="shared" si="21"/>
        <v>0</v>
      </c>
      <c r="Q30" s="20">
        <f t="shared" si="11"/>
        <v>0</v>
      </c>
      <c r="R30" s="287">
        <f t="shared" si="12"/>
        <v>0</v>
      </c>
      <c r="S30" s="21"/>
      <c r="T30" s="21"/>
      <c r="U30" s="21"/>
      <c r="V30" s="21"/>
      <c r="W30" s="21"/>
      <c r="X30" s="21"/>
      <c r="Y30" s="21"/>
      <c r="Z30" s="21"/>
    </row>
    <row r="31" spans="1:26" ht="17.25" customHeight="1" x14ac:dyDescent="0.25">
      <c r="A31" s="31" t="s">
        <v>71</v>
      </c>
      <c r="B31" s="32" t="s">
        <v>72</v>
      </c>
      <c r="C31" s="33" t="s">
        <v>66</v>
      </c>
      <c r="D31" s="34">
        <v>1.18</v>
      </c>
      <c r="E31" s="35"/>
      <c r="F31" s="36">
        <f>'MEMÓRIA DE CÁLCULO 02'!L94</f>
        <v>0</v>
      </c>
      <c r="G31" s="37">
        <f t="shared" si="28"/>
        <v>0</v>
      </c>
      <c r="H31" s="38">
        <f t="shared" si="29"/>
        <v>1.18</v>
      </c>
      <c r="I31" s="34">
        <v>44.1</v>
      </c>
      <c r="J31" s="37">
        <f t="shared" si="30"/>
        <v>52.04</v>
      </c>
      <c r="K31" s="37">
        <f t="shared" si="31"/>
        <v>0</v>
      </c>
      <c r="L31" s="39">
        <f t="shared" si="32"/>
        <v>0</v>
      </c>
      <c r="M31" s="37">
        <f t="shared" si="33"/>
        <v>0</v>
      </c>
      <c r="N31" s="37">
        <f t="shared" si="34"/>
        <v>52.04</v>
      </c>
      <c r="O31" s="40">
        <f t="shared" si="1"/>
        <v>0</v>
      </c>
      <c r="P31" s="20">
        <f t="shared" si="21"/>
        <v>0</v>
      </c>
      <c r="Q31" s="20">
        <f t="shared" si="11"/>
        <v>0</v>
      </c>
      <c r="R31" s="287">
        <f t="shared" si="12"/>
        <v>0</v>
      </c>
      <c r="S31" s="21"/>
      <c r="T31" s="21"/>
      <c r="U31" s="21"/>
      <c r="V31" s="21"/>
      <c r="W31" s="21"/>
      <c r="X31" s="21"/>
      <c r="Y31" s="21"/>
      <c r="Z31" s="21"/>
    </row>
    <row r="32" spans="1:26" ht="17.25" customHeight="1" x14ac:dyDescent="0.25">
      <c r="A32" s="31" t="s">
        <v>73</v>
      </c>
      <c r="B32" s="32" t="s">
        <v>74</v>
      </c>
      <c r="C32" s="33" t="s">
        <v>41</v>
      </c>
      <c r="D32" s="34">
        <v>0.75</v>
      </c>
      <c r="E32" s="35"/>
      <c r="F32" s="36">
        <f>'MEMÓRIA DE CÁLCULO 02'!L100</f>
        <v>0</v>
      </c>
      <c r="G32" s="37">
        <f t="shared" si="28"/>
        <v>0</v>
      </c>
      <c r="H32" s="38">
        <f t="shared" si="29"/>
        <v>0.75</v>
      </c>
      <c r="I32" s="34">
        <v>70.86</v>
      </c>
      <c r="J32" s="37">
        <f t="shared" si="30"/>
        <v>53.15</v>
      </c>
      <c r="K32" s="37">
        <f t="shared" si="31"/>
        <v>0</v>
      </c>
      <c r="L32" s="39">
        <f t="shared" si="32"/>
        <v>0</v>
      </c>
      <c r="M32" s="37">
        <f t="shared" si="33"/>
        <v>0</v>
      </c>
      <c r="N32" s="37">
        <f t="shared" si="34"/>
        <v>53.15</v>
      </c>
      <c r="O32" s="40">
        <f t="shared" si="1"/>
        <v>0</v>
      </c>
      <c r="P32" s="20">
        <f t="shared" si="10"/>
        <v>0</v>
      </c>
      <c r="Q32" s="20">
        <f t="shared" si="11"/>
        <v>0</v>
      </c>
      <c r="R32" s="287">
        <f t="shared" si="12"/>
        <v>0</v>
      </c>
      <c r="S32" s="21"/>
      <c r="T32" s="21"/>
      <c r="U32" s="21"/>
      <c r="V32" s="21"/>
      <c r="W32" s="21"/>
      <c r="X32" s="21"/>
      <c r="Y32" s="21"/>
      <c r="Z32" s="21"/>
    </row>
    <row r="33" spans="1:26" ht="17.25" customHeight="1" x14ac:dyDescent="0.25">
      <c r="A33" s="31" t="s">
        <v>75</v>
      </c>
      <c r="B33" s="32" t="s">
        <v>76</v>
      </c>
      <c r="C33" s="33" t="s">
        <v>41</v>
      </c>
      <c r="D33" s="34">
        <v>10.38</v>
      </c>
      <c r="E33" s="35"/>
      <c r="F33" s="36">
        <f>'MEMÓRIA DE CÁLCULO 02'!L106</f>
        <v>0</v>
      </c>
      <c r="G33" s="37">
        <f t="shared" si="28"/>
        <v>0</v>
      </c>
      <c r="H33" s="38">
        <f t="shared" si="29"/>
        <v>10.38</v>
      </c>
      <c r="I33" s="34">
        <v>20.55</v>
      </c>
      <c r="J33" s="37">
        <f t="shared" si="30"/>
        <v>213.31</v>
      </c>
      <c r="K33" s="37">
        <f t="shared" si="31"/>
        <v>0</v>
      </c>
      <c r="L33" s="39">
        <f t="shared" si="32"/>
        <v>0</v>
      </c>
      <c r="M33" s="37">
        <f t="shared" si="33"/>
        <v>0</v>
      </c>
      <c r="N33" s="37">
        <f t="shared" si="34"/>
        <v>213.31</v>
      </c>
      <c r="O33" s="40">
        <f t="shared" si="1"/>
        <v>0</v>
      </c>
      <c r="P33" s="20">
        <f t="shared" si="10"/>
        <v>0</v>
      </c>
      <c r="Q33" s="20">
        <f t="shared" si="11"/>
        <v>0</v>
      </c>
      <c r="R33" s="287">
        <f t="shared" si="12"/>
        <v>0</v>
      </c>
      <c r="S33" s="21"/>
      <c r="T33" s="21"/>
      <c r="U33" s="21"/>
      <c r="V33" s="21"/>
      <c r="W33" s="21"/>
      <c r="X33" s="21"/>
      <c r="Y33" s="21"/>
      <c r="Z33" s="21"/>
    </row>
    <row r="34" spans="1:26" ht="17.25" customHeight="1" x14ac:dyDescent="0.25">
      <c r="A34" s="31" t="s">
        <v>77</v>
      </c>
      <c r="B34" s="32" t="s">
        <v>78</v>
      </c>
      <c r="C34" s="33" t="s">
        <v>41</v>
      </c>
      <c r="D34" s="34">
        <v>11.11</v>
      </c>
      <c r="E34" s="35"/>
      <c r="F34" s="36">
        <f>'MEMÓRIA DE CÁLCULO 02'!L112</f>
        <v>0</v>
      </c>
      <c r="G34" s="37">
        <f t="shared" si="28"/>
        <v>0</v>
      </c>
      <c r="H34" s="38">
        <f t="shared" si="29"/>
        <v>11.11</v>
      </c>
      <c r="I34" s="34">
        <v>23.21</v>
      </c>
      <c r="J34" s="37">
        <f t="shared" si="30"/>
        <v>257.86</v>
      </c>
      <c r="K34" s="37">
        <f t="shared" si="31"/>
        <v>0</v>
      </c>
      <c r="L34" s="39">
        <f t="shared" si="32"/>
        <v>0</v>
      </c>
      <c r="M34" s="37">
        <f t="shared" si="33"/>
        <v>0</v>
      </c>
      <c r="N34" s="37">
        <f t="shared" si="34"/>
        <v>257.86</v>
      </c>
      <c r="O34" s="40">
        <f t="shared" si="1"/>
        <v>0</v>
      </c>
      <c r="P34" s="20">
        <f t="shared" si="10"/>
        <v>0</v>
      </c>
      <c r="Q34" s="20">
        <f t="shared" si="11"/>
        <v>0</v>
      </c>
      <c r="R34" s="287">
        <f t="shared" si="12"/>
        <v>0</v>
      </c>
      <c r="S34" s="21"/>
      <c r="T34" s="21"/>
      <c r="U34" s="21"/>
      <c r="V34" s="21"/>
      <c r="W34" s="21"/>
      <c r="X34" s="21"/>
      <c r="Y34" s="21"/>
      <c r="Z34" s="21"/>
    </row>
    <row r="35" spans="1:26" ht="17.25" customHeight="1" x14ac:dyDescent="0.25">
      <c r="A35" s="31" t="s">
        <v>79</v>
      </c>
      <c r="B35" s="32" t="s">
        <v>80</v>
      </c>
      <c r="C35" s="33" t="s">
        <v>41</v>
      </c>
      <c r="D35" s="34">
        <v>72.739999999999995</v>
      </c>
      <c r="E35" s="35"/>
      <c r="F35" s="36">
        <f>'MEMÓRIA DE CÁLCULO 02'!L118</f>
        <v>0</v>
      </c>
      <c r="G35" s="37">
        <f t="shared" si="28"/>
        <v>0</v>
      </c>
      <c r="H35" s="38">
        <f t="shared" si="29"/>
        <v>72.739999999999995</v>
      </c>
      <c r="I35" s="34">
        <v>23.42</v>
      </c>
      <c r="J35" s="37">
        <f t="shared" si="30"/>
        <v>1703.57</v>
      </c>
      <c r="K35" s="37">
        <f t="shared" si="31"/>
        <v>0</v>
      </c>
      <c r="L35" s="39">
        <f t="shared" si="32"/>
        <v>0</v>
      </c>
      <c r="M35" s="37">
        <f t="shared" si="33"/>
        <v>0</v>
      </c>
      <c r="N35" s="37">
        <f t="shared" si="34"/>
        <v>1703.57</v>
      </c>
      <c r="O35" s="40">
        <f t="shared" si="1"/>
        <v>0</v>
      </c>
      <c r="P35" s="20">
        <f t="shared" si="10"/>
        <v>0</v>
      </c>
      <c r="Q35" s="20">
        <f t="shared" si="11"/>
        <v>0</v>
      </c>
      <c r="R35" s="287">
        <f t="shared" si="12"/>
        <v>0</v>
      </c>
      <c r="S35" s="21"/>
      <c r="T35" s="21"/>
      <c r="U35" s="21"/>
      <c r="V35" s="21"/>
      <c r="W35" s="21"/>
      <c r="X35" s="21"/>
      <c r="Y35" s="21"/>
      <c r="Z35" s="21"/>
    </row>
    <row r="36" spans="1:26" ht="17.25" customHeight="1" x14ac:dyDescent="0.25">
      <c r="A36" s="31" t="s">
        <v>81</v>
      </c>
      <c r="B36" s="32" t="s">
        <v>82</v>
      </c>
      <c r="C36" s="33" t="s">
        <v>66</v>
      </c>
      <c r="D36" s="34">
        <v>14.73</v>
      </c>
      <c r="E36" s="35"/>
      <c r="F36" s="36">
        <f>'MEMÓRIA DE CÁLCULO 02'!L124</f>
        <v>0</v>
      </c>
      <c r="G36" s="37">
        <f t="shared" si="28"/>
        <v>0</v>
      </c>
      <c r="H36" s="38">
        <f t="shared" si="29"/>
        <v>14.73</v>
      </c>
      <c r="I36" s="34">
        <v>10.34</v>
      </c>
      <c r="J36" s="37">
        <f t="shared" si="30"/>
        <v>152.31</v>
      </c>
      <c r="K36" s="37">
        <f t="shared" si="31"/>
        <v>0</v>
      </c>
      <c r="L36" s="39">
        <f t="shared" si="32"/>
        <v>0</v>
      </c>
      <c r="M36" s="37">
        <f t="shared" si="33"/>
        <v>0</v>
      </c>
      <c r="N36" s="37">
        <f t="shared" si="34"/>
        <v>152.31</v>
      </c>
      <c r="O36" s="40">
        <f t="shared" si="1"/>
        <v>0</v>
      </c>
      <c r="P36" s="20">
        <f t="shared" si="10"/>
        <v>0</v>
      </c>
      <c r="Q36" s="20">
        <f t="shared" si="11"/>
        <v>0</v>
      </c>
      <c r="R36" s="287">
        <f t="shared" si="12"/>
        <v>0</v>
      </c>
      <c r="S36" s="21"/>
      <c r="T36" s="21"/>
      <c r="U36" s="21"/>
      <c r="V36" s="21"/>
      <c r="W36" s="21"/>
      <c r="X36" s="21"/>
      <c r="Y36" s="21"/>
      <c r="Z36" s="21"/>
    </row>
    <row r="37" spans="1:26" ht="17.25" customHeight="1" x14ac:dyDescent="0.25">
      <c r="A37" s="31" t="s">
        <v>83</v>
      </c>
      <c r="B37" s="32" t="s">
        <v>84</v>
      </c>
      <c r="C37" s="33" t="s">
        <v>85</v>
      </c>
      <c r="D37" s="34">
        <v>22.1</v>
      </c>
      <c r="E37" s="35"/>
      <c r="F37" s="36">
        <f>'MEMÓRIA DE CÁLCULO 02'!L130</f>
        <v>0</v>
      </c>
      <c r="G37" s="37">
        <f t="shared" si="28"/>
        <v>0</v>
      </c>
      <c r="H37" s="38">
        <f t="shared" si="29"/>
        <v>22.1</v>
      </c>
      <c r="I37" s="34">
        <v>27.6</v>
      </c>
      <c r="J37" s="37">
        <f t="shared" si="30"/>
        <v>609.96</v>
      </c>
      <c r="K37" s="37">
        <f t="shared" si="31"/>
        <v>0</v>
      </c>
      <c r="L37" s="39">
        <f t="shared" si="32"/>
        <v>0</v>
      </c>
      <c r="M37" s="37">
        <f t="shared" si="33"/>
        <v>0</v>
      </c>
      <c r="N37" s="37">
        <f t="shared" si="34"/>
        <v>609.96</v>
      </c>
      <c r="O37" s="40">
        <f t="shared" si="1"/>
        <v>0</v>
      </c>
      <c r="P37" s="20">
        <f t="shared" si="10"/>
        <v>0</v>
      </c>
      <c r="Q37" s="20">
        <f t="shared" si="11"/>
        <v>0</v>
      </c>
      <c r="R37" s="287">
        <f t="shared" si="12"/>
        <v>0</v>
      </c>
      <c r="S37" s="21"/>
      <c r="T37" s="21"/>
      <c r="U37" s="21"/>
      <c r="V37" s="21"/>
      <c r="W37" s="21"/>
      <c r="X37" s="21"/>
      <c r="Y37" s="21"/>
      <c r="Z37" s="21"/>
    </row>
    <row r="38" spans="1:26" ht="17.25" customHeight="1" x14ac:dyDescent="0.25">
      <c r="A38" s="31" t="s">
        <v>86</v>
      </c>
      <c r="B38" s="32" t="s">
        <v>56</v>
      </c>
      <c r="C38" s="33" t="s">
        <v>50</v>
      </c>
      <c r="D38" s="34">
        <v>388.95</v>
      </c>
      <c r="E38" s="35"/>
      <c r="F38" s="36">
        <f>'MEMÓRIA DE CÁLCULO 02'!L136</f>
        <v>0</v>
      </c>
      <c r="G38" s="37">
        <f t="shared" si="28"/>
        <v>0</v>
      </c>
      <c r="H38" s="38">
        <f t="shared" si="29"/>
        <v>388.95</v>
      </c>
      <c r="I38" s="34">
        <v>0.69</v>
      </c>
      <c r="J38" s="37">
        <f t="shared" si="30"/>
        <v>268.38</v>
      </c>
      <c r="K38" s="37">
        <f t="shared" si="31"/>
        <v>0</v>
      </c>
      <c r="L38" s="39">
        <f t="shared" si="32"/>
        <v>0</v>
      </c>
      <c r="M38" s="37">
        <f t="shared" si="33"/>
        <v>0</v>
      </c>
      <c r="N38" s="37">
        <f t="shared" si="34"/>
        <v>268.38</v>
      </c>
      <c r="O38" s="40">
        <f t="shared" si="1"/>
        <v>0</v>
      </c>
      <c r="P38" s="20">
        <f t="shared" si="10"/>
        <v>0</v>
      </c>
      <c r="Q38" s="20">
        <f t="shared" si="11"/>
        <v>0</v>
      </c>
      <c r="R38" s="287">
        <f t="shared" si="12"/>
        <v>0</v>
      </c>
      <c r="S38" s="21"/>
      <c r="T38" s="21"/>
      <c r="U38" s="21"/>
      <c r="V38" s="21"/>
      <c r="W38" s="21"/>
      <c r="X38" s="21"/>
      <c r="Y38" s="21"/>
      <c r="Z38" s="21"/>
    </row>
    <row r="39" spans="1:26" ht="17.25" customHeight="1" x14ac:dyDescent="0.25">
      <c r="A39" s="22" t="s">
        <v>87</v>
      </c>
      <c r="B39" s="23" t="s">
        <v>88</v>
      </c>
      <c r="C39" s="24"/>
      <c r="D39" s="25"/>
      <c r="E39" s="26"/>
      <c r="F39" s="27"/>
      <c r="G39" s="28"/>
      <c r="H39" s="29"/>
      <c r="I39" s="25"/>
      <c r="J39" s="29">
        <f t="shared" ref="J39:N39" si="35">J40+J47+J55+J58</f>
        <v>69473.739999999991</v>
      </c>
      <c r="K39" s="29">
        <f t="shared" si="35"/>
        <v>0</v>
      </c>
      <c r="L39" s="29">
        <f t="shared" si="35"/>
        <v>8090.8200000000006</v>
      </c>
      <c r="M39" s="29">
        <f t="shared" si="35"/>
        <v>8090.8200000000006</v>
      </c>
      <c r="N39" s="29">
        <f t="shared" si="35"/>
        <v>61382.92</v>
      </c>
      <c r="O39" s="30">
        <f t="shared" si="1"/>
        <v>0.1164586792074243</v>
      </c>
      <c r="P39" s="20">
        <f t="shared" si="10"/>
        <v>0</v>
      </c>
      <c r="Q39" s="20">
        <f t="shared" si="11"/>
        <v>0</v>
      </c>
      <c r="R39" s="287">
        <f t="shared" si="12"/>
        <v>-8090.8200000000006</v>
      </c>
      <c r="S39" s="21"/>
      <c r="T39" s="21"/>
      <c r="U39" s="21"/>
      <c r="V39" s="21"/>
      <c r="W39" s="21"/>
      <c r="X39" s="21"/>
      <c r="Y39" s="21"/>
      <c r="Z39" s="2"/>
    </row>
    <row r="40" spans="1:26" ht="17.25" customHeight="1" x14ac:dyDescent="0.25">
      <c r="A40" s="41" t="s">
        <v>89</v>
      </c>
      <c r="B40" s="42" t="s">
        <v>90</v>
      </c>
      <c r="C40" s="43"/>
      <c r="D40" s="43"/>
      <c r="E40" s="44"/>
      <c r="F40" s="45"/>
      <c r="G40" s="46"/>
      <c r="H40" s="47"/>
      <c r="I40" s="47"/>
      <c r="J40" s="48">
        <f t="shared" ref="J40:N40" si="36">SUM(J41:J46)</f>
        <v>3913.76</v>
      </c>
      <c r="K40" s="48">
        <f t="shared" si="36"/>
        <v>0</v>
      </c>
      <c r="L40" s="48">
        <f t="shared" si="36"/>
        <v>2404.61</v>
      </c>
      <c r="M40" s="48">
        <f t="shared" si="36"/>
        <v>2404.61</v>
      </c>
      <c r="N40" s="48">
        <f t="shared" si="36"/>
        <v>1509.15</v>
      </c>
      <c r="O40" s="49">
        <f t="shared" si="1"/>
        <v>0.61439894117166105</v>
      </c>
      <c r="P40" s="20">
        <f t="shared" si="10"/>
        <v>0</v>
      </c>
      <c r="Q40" s="20">
        <f t="shared" si="11"/>
        <v>0</v>
      </c>
      <c r="R40" s="287">
        <f t="shared" si="12"/>
        <v>-2404.61</v>
      </c>
      <c r="S40" s="51"/>
      <c r="T40" s="51"/>
      <c r="U40" s="51"/>
      <c r="V40" s="51"/>
      <c r="W40" s="51"/>
      <c r="X40" s="51"/>
      <c r="Y40" s="51"/>
      <c r="Z40" s="52"/>
    </row>
    <row r="41" spans="1:26" ht="17.25" customHeight="1" x14ac:dyDescent="0.25">
      <c r="A41" s="31" t="s">
        <v>91</v>
      </c>
      <c r="B41" s="32" t="s">
        <v>92</v>
      </c>
      <c r="C41" s="33" t="s">
        <v>66</v>
      </c>
      <c r="D41" s="34">
        <v>40.44</v>
      </c>
      <c r="E41" s="35"/>
      <c r="F41" s="36">
        <f>'MEMÓRIA DE CÁLCULO 02'!L143</f>
        <v>27.9</v>
      </c>
      <c r="G41" s="37">
        <f t="shared" ref="G41:G46" si="37">E41+F41</f>
        <v>27.9</v>
      </c>
      <c r="H41" s="38">
        <f t="shared" ref="H41:H46" si="38">D41-G41</f>
        <v>12.54</v>
      </c>
      <c r="I41" s="34">
        <v>45.39</v>
      </c>
      <c r="J41" s="37">
        <f t="shared" ref="J41:J46" si="39">ROUND(D41*I41,2)</f>
        <v>1835.57</v>
      </c>
      <c r="K41" s="37">
        <f t="shared" ref="K41:K46" si="40">ROUND(E41*I41,2)</f>
        <v>0</v>
      </c>
      <c r="L41" s="39">
        <f t="shared" ref="L41:L46" si="41">ROUND(F41*I41,2)</f>
        <v>1266.3800000000001</v>
      </c>
      <c r="M41" s="37">
        <f t="shared" ref="M41:M46" si="42">ROUND(G41*I41,2)</f>
        <v>1266.3800000000001</v>
      </c>
      <c r="N41" s="37">
        <f t="shared" ref="N41:N46" si="43">ROUND(H41*I41,2)</f>
        <v>569.19000000000005</v>
      </c>
      <c r="O41" s="40">
        <f t="shared" si="1"/>
        <v>0.68991103580904034</v>
      </c>
      <c r="P41" s="20">
        <f>F41*I41</f>
        <v>1266.3809999999999</v>
      </c>
      <c r="Q41" s="20">
        <f t="shared" si="11"/>
        <v>1266.3809999999999</v>
      </c>
      <c r="R41" s="287">
        <f t="shared" si="12"/>
        <v>9.9999999974897946E-4</v>
      </c>
      <c r="S41" s="21"/>
      <c r="T41" s="21"/>
      <c r="U41" s="21"/>
      <c r="V41" s="21"/>
      <c r="W41" s="21"/>
      <c r="X41" s="21"/>
      <c r="Y41" s="21"/>
      <c r="Z41" s="21"/>
    </row>
    <row r="42" spans="1:26" ht="17.25" customHeight="1" x14ac:dyDescent="0.25">
      <c r="A42" s="31" t="s">
        <v>93</v>
      </c>
      <c r="B42" s="32" t="s">
        <v>94</v>
      </c>
      <c r="C42" s="33" t="s">
        <v>41</v>
      </c>
      <c r="D42" s="34">
        <v>19.37</v>
      </c>
      <c r="E42" s="35"/>
      <c r="F42" s="36">
        <f>'MEMÓRIA DE CÁLCULO 02'!L149</f>
        <v>13.66</v>
      </c>
      <c r="G42" s="37">
        <f t="shared" si="37"/>
        <v>13.66</v>
      </c>
      <c r="H42" s="38">
        <f t="shared" si="38"/>
        <v>5.7100000000000009</v>
      </c>
      <c r="I42" s="34">
        <v>30.11</v>
      </c>
      <c r="J42" s="37">
        <f t="shared" si="39"/>
        <v>583.23</v>
      </c>
      <c r="K42" s="37">
        <f t="shared" si="40"/>
        <v>0</v>
      </c>
      <c r="L42" s="39">
        <f t="shared" si="41"/>
        <v>411.3</v>
      </c>
      <c r="M42" s="37">
        <f t="shared" si="42"/>
        <v>411.3</v>
      </c>
      <c r="N42" s="37">
        <f t="shared" si="43"/>
        <v>171.93</v>
      </c>
      <c r="O42" s="40">
        <f t="shared" si="1"/>
        <v>0.70521063731289546</v>
      </c>
      <c r="P42" s="20">
        <f t="shared" ref="P42:P58" si="44">F42*I42</f>
        <v>411.30259999999998</v>
      </c>
      <c r="Q42" s="20">
        <f t="shared" si="11"/>
        <v>411.30259999999998</v>
      </c>
      <c r="R42" s="287">
        <f t="shared" si="12"/>
        <v>2.5999999999726242E-3</v>
      </c>
      <c r="S42" s="21"/>
      <c r="T42" s="21"/>
      <c r="U42" s="21"/>
      <c r="V42" s="21"/>
      <c r="W42" s="21"/>
      <c r="X42" s="21"/>
      <c r="Y42" s="21"/>
      <c r="Z42" s="21"/>
    </row>
    <row r="43" spans="1:26" ht="17.25" customHeight="1" x14ac:dyDescent="0.25">
      <c r="A43" s="31" t="s">
        <v>95</v>
      </c>
      <c r="B43" s="32" t="s">
        <v>96</v>
      </c>
      <c r="C43" s="33" t="s">
        <v>66</v>
      </c>
      <c r="D43" s="34">
        <v>0.97</v>
      </c>
      <c r="E43" s="35"/>
      <c r="F43" s="36">
        <f>'MEMÓRIA DE CÁLCULO 02'!L155</f>
        <v>0.66999999999999993</v>
      </c>
      <c r="G43" s="37">
        <f t="shared" si="37"/>
        <v>0.66999999999999993</v>
      </c>
      <c r="H43" s="38">
        <f t="shared" si="38"/>
        <v>0.30000000000000004</v>
      </c>
      <c r="I43" s="34">
        <v>436.16</v>
      </c>
      <c r="J43" s="37">
        <f t="shared" si="39"/>
        <v>423.08</v>
      </c>
      <c r="K43" s="37">
        <f t="shared" si="40"/>
        <v>0</v>
      </c>
      <c r="L43" s="39">
        <f t="shared" si="41"/>
        <v>292.23</v>
      </c>
      <c r="M43" s="37">
        <f t="shared" si="42"/>
        <v>292.23</v>
      </c>
      <c r="N43" s="37">
        <f t="shared" si="43"/>
        <v>130.85</v>
      </c>
      <c r="O43" s="40">
        <f t="shared" si="1"/>
        <v>0.69072043112413739</v>
      </c>
      <c r="P43" s="20">
        <f t="shared" si="44"/>
        <v>292.22719999999998</v>
      </c>
      <c r="Q43" s="20">
        <f t="shared" si="11"/>
        <v>292.22719999999998</v>
      </c>
      <c r="R43" s="287">
        <f t="shared" si="12"/>
        <v>-2.8000000000361069E-3</v>
      </c>
      <c r="S43" s="21"/>
      <c r="T43" s="21"/>
      <c r="U43" s="21"/>
      <c r="V43" s="21"/>
      <c r="W43" s="21"/>
      <c r="X43" s="21"/>
      <c r="Y43" s="21"/>
      <c r="Z43" s="21"/>
    </row>
    <row r="44" spans="1:26" ht="17.25" customHeight="1" x14ac:dyDescent="0.25">
      <c r="A44" s="31" t="s">
        <v>97</v>
      </c>
      <c r="B44" s="32" t="s">
        <v>98</v>
      </c>
      <c r="C44" s="33" t="s">
        <v>66</v>
      </c>
      <c r="D44" s="34">
        <v>33.97</v>
      </c>
      <c r="E44" s="35"/>
      <c r="F44" s="36">
        <f>'MEMÓRIA DE CÁLCULO 02'!L161</f>
        <v>0</v>
      </c>
      <c r="G44" s="37">
        <f t="shared" si="37"/>
        <v>0</v>
      </c>
      <c r="H44" s="38">
        <f t="shared" si="38"/>
        <v>33.97</v>
      </c>
      <c r="I44" s="34">
        <v>16.79</v>
      </c>
      <c r="J44" s="37">
        <f t="shared" si="39"/>
        <v>570.36</v>
      </c>
      <c r="K44" s="37">
        <f t="shared" si="40"/>
        <v>0</v>
      </c>
      <c r="L44" s="39">
        <f t="shared" si="41"/>
        <v>0</v>
      </c>
      <c r="M44" s="37">
        <f t="shared" si="42"/>
        <v>0</v>
      </c>
      <c r="N44" s="37">
        <f t="shared" si="43"/>
        <v>570.36</v>
      </c>
      <c r="O44" s="40">
        <f t="shared" si="1"/>
        <v>0</v>
      </c>
      <c r="P44" s="20">
        <f t="shared" si="44"/>
        <v>0</v>
      </c>
      <c r="Q44" s="20">
        <f t="shared" si="11"/>
        <v>0</v>
      </c>
      <c r="R44" s="287">
        <f t="shared" si="12"/>
        <v>0</v>
      </c>
      <c r="S44" s="21"/>
      <c r="T44" s="21"/>
      <c r="U44" s="21"/>
      <c r="V44" s="21"/>
      <c r="W44" s="21"/>
      <c r="X44" s="21"/>
      <c r="Y44" s="21"/>
      <c r="Z44" s="21"/>
    </row>
    <row r="45" spans="1:26" ht="17.25" customHeight="1" x14ac:dyDescent="0.25">
      <c r="A45" s="31" t="s">
        <v>99</v>
      </c>
      <c r="B45" s="32" t="s">
        <v>84</v>
      </c>
      <c r="C45" s="33" t="s">
        <v>85</v>
      </c>
      <c r="D45" s="34">
        <v>12.62</v>
      </c>
      <c r="E45" s="35"/>
      <c r="F45" s="36">
        <f>'MEMÓRIA DE CÁLCULO 02'!L167</f>
        <v>10.5</v>
      </c>
      <c r="G45" s="37">
        <f t="shared" si="37"/>
        <v>10.5</v>
      </c>
      <c r="H45" s="38">
        <f t="shared" si="38"/>
        <v>2.1199999999999992</v>
      </c>
      <c r="I45" s="34">
        <v>27.6</v>
      </c>
      <c r="J45" s="37">
        <f t="shared" si="39"/>
        <v>348.31</v>
      </c>
      <c r="K45" s="37">
        <f t="shared" si="40"/>
        <v>0</v>
      </c>
      <c r="L45" s="39">
        <f t="shared" si="41"/>
        <v>289.8</v>
      </c>
      <c r="M45" s="37">
        <f t="shared" si="42"/>
        <v>289.8</v>
      </c>
      <c r="N45" s="37">
        <f t="shared" si="43"/>
        <v>58.51</v>
      </c>
      <c r="O45" s="40">
        <f t="shared" si="1"/>
        <v>0.83201745571473695</v>
      </c>
      <c r="P45" s="20">
        <f t="shared" si="44"/>
        <v>289.8</v>
      </c>
      <c r="Q45" s="20">
        <f t="shared" si="11"/>
        <v>289.8</v>
      </c>
      <c r="R45" s="287">
        <f t="shared" si="12"/>
        <v>0</v>
      </c>
      <c r="S45" s="21"/>
      <c r="T45" s="21"/>
      <c r="U45" s="21"/>
      <c r="V45" s="21"/>
      <c r="W45" s="21"/>
      <c r="X45" s="21"/>
      <c r="Y45" s="21"/>
      <c r="Z45" s="21"/>
    </row>
    <row r="46" spans="1:26" ht="17.25" customHeight="1" x14ac:dyDescent="0.25">
      <c r="A46" s="31" t="s">
        <v>100</v>
      </c>
      <c r="B46" s="32" t="s">
        <v>56</v>
      </c>
      <c r="C46" s="33" t="s">
        <v>50</v>
      </c>
      <c r="D46" s="34">
        <v>222.05</v>
      </c>
      <c r="E46" s="35"/>
      <c r="F46" s="36">
        <f>'MEMÓRIA DE CÁLCULO 02'!L173</f>
        <v>210</v>
      </c>
      <c r="G46" s="37">
        <f t="shared" si="37"/>
        <v>210</v>
      </c>
      <c r="H46" s="38">
        <f t="shared" si="38"/>
        <v>12.050000000000011</v>
      </c>
      <c r="I46" s="34">
        <v>0.69</v>
      </c>
      <c r="J46" s="37">
        <f t="shared" si="39"/>
        <v>153.21</v>
      </c>
      <c r="K46" s="37">
        <f t="shared" si="40"/>
        <v>0</v>
      </c>
      <c r="L46" s="39">
        <f t="shared" si="41"/>
        <v>144.9</v>
      </c>
      <c r="M46" s="37">
        <f t="shared" si="42"/>
        <v>144.9</v>
      </c>
      <c r="N46" s="37">
        <f t="shared" si="43"/>
        <v>8.31</v>
      </c>
      <c r="O46" s="40">
        <f t="shared" si="1"/>
        <v>0.94576072057959659</v>
      </c>
      <c r="P46" s="20">
        <f t="shared" si="44"/>
        <v>144.89999999999998</v>
      </c>
      <c r="Q46" s="20">
        <f t="shared" si="11"/>
        <v>144.89999999999998</v>
      </c>
      <c r="R46" s="287">
        <f t="shared" si="12"/>
        <v>0</v>
      </c>
      <c r="S46" s="21"/>
      <c r="T46" s="21"/>
      <c r="U46" s="21"/>
      <c r="V46" s="21"/>
      <c r="W46" s="21"/>
      <c r="X46" s="21"/>
      <c r="Y46" s="21"/>
      <c r="Z46" s="21"/>
    </row>
    <row r="47" spans="1:26" ht="17.25" customHeight="1" x14ac:dyDescent="0.25">
      <c r="A47" s="41" t="s">
        <v>101</v>
      </c>
      <c r="B47" s="42" t="s">
        <v>102</v>
      </c>
      <c r="C47" s="43"/>
      <c r="D47" s="43"/>
      <c r="E47" s="44"/>
      <c r="F47" s="45"/>
      <c r="G47" s="46"/>
      <c r="H47" s="47"/>
      <c r="I47" s="47"/>
      <c r="J47" s="48">
        <f t="shared" ref="J47:N47" si="45">J48+J51</f>
        <v>11620.369999999999</v>
      </c>
      <c r="K47" s="48">
        <f t="shared" si="45"/>
        <v>0</v>
      </c>
      <c r="L47" s="48">
        <f t="shared" si="45"/>
        <v>4575.09</v>
      </c>
      <c r="M47" s="48">
        <f t="shared" si="45"/>
        <v>4575.09</v>
      </c>
      <c r="N47" s="48">
        <f t="shared" si="45"/>
        <v>7045.2800000000007</v>
      </c>
      <c r="O47" s="49">
        <f t="shared" si="1"/>
        <v>0.3937129368514084</v>
      </c>
      <c r="P47" s="20">
        <f t="shared" si="44"/>
        <v>0</v>
      </c>
      <c r="Q47" s="20">
        <f t="shared" si="11"/>
        <v>0</v>
      </c>
      <c r="R47" s="287">
        <f t="shared" si="12"/>
        <v>-4575.09</v>
      </c>
      <c r="S47" s="51"/>
      <c r="T47" s="51"/>
      <c r="U47" s="51"/>
      <c r="V47" s="51"/>
      <c r="W47" s="51"/>
      <c r="X47" s="51"/>
      <c r="Y47" s="51"/>
      <c r="Z47" s="52"/>
    </row>
    <row r="48" spans="1:26" ht="17.25" customHeight="1" x14ac:dyDescent="0.25">
      <c r="A48" s="53" t="s">
        <v>103</v>
      </c>
      <c r="B48" s="54" t="s">
        <v>104</v>
      </c>
      <c r="C48" s="55"/>
      <c r="D48" s="56"/>
      <c r="E48" s="57"/>
      <c r="F48" s="58"/>
      <c r="G48" s="59"/>
      <c r="H48" s="60"/>
      <c r="I48" s="56"/>
      <c r="J48" s="59">
        <f t="shared" ref="J48:N48" si="46">SUM(J49:J50)</f>
        <v>5494.68</v>
      </c>
      <c r="K48" s="59">
        <f t="shared" si="46"/>
        <v>0</v>
      </c>
      <c r="L48" s="59">
        <f t="shared" si="46"/>
        <v>1150.97</v>
      </c>
      <c r="M48" s="59">
        <f t="shared" si="46"/>
        <v>1150.97</v>
      </c>
      <c r="N48" s="59">
        <f t="shared" si="46"/>
        <v>4343.71</v>
      </c>
      <c r="O48" s="61">
        <f t="shared" si="1"/>
        <v>0.20946988723638138</v>
      </c>
      <c r="P48" s="20">
        <f t="shared" si="44"/>
        <v>0</v>
      </c>
      <c r="Q48" s="20">
        <f t="shared" si="11"/>
        <v>0</v>
      </c>
      <c r="R48" s="287">
        <f t="shared" si="12"/>
        <v>-1150.97</v>
      </c>
      <c r="S48" s="21"/>
      <c r="T48" s="21"/>
      <c r="U48" s="21"/>
      <c r="V48" s="21"/>
      <c r="W48" s="21"/>
      <c r="X48" s="21"/>
      <c r="Y48" s="21"/>
      <c r="Z48" s="21"/>
    </row>
    <row r="49" spans="1:26" ht="17.25" customHeight="1" x14ac:dyDescent="0.25">
      <c r="A49" s="31" t="s">
        <v>105</v>
      </c>
      <c r="B49" s="32" t="s">
        <v>106</v>
      </c>
      <c r="C49" s="33" t="s">
        <v>41</v>
      </c>
      <c r="D49" s="34">
        <v>13.09</v>
      </c>
      <c r="E49" s="35"/>
      <c r="F49" s="36">
        <f>'MEMÓRIA DE CÁLCULO 02'!L180</f>
        <v>12.09</v>
      </c>
      <c r="G49" s="37">
        <f t="shared" ref="G49:G50" si="47">E49+F49</f>
        <v>12.09</v>
      </c>
      <c r="H49" s="38">
        <f t="shared" ref="H49:H50" si="48">D49-G49</f>
        <v>1</v>
      </c>
      <c r="I49" s="34">
        <v>95.2</v>
      </c>
      <c r="J49" s="37">
        <f t="shared" ref="J49:J50" si="49">ROUND(D49*I49,2)</f>
        <v>1246.17</v>
      </c>
      <c r="K49" s="37">
        <f t="shared" ref="K49:K50" si="50">ROUND(E49*I49,2)</f>
        <v>0</v>
      </c>
      <c r="L49" s="39">
        <f t="shared" ref="L49:L50" si="51">ROUND(F49*I49,2)</f>
        <v>1150.97</v>
      </c>
      <c r="M49" s="37">
        <f t="shared" ref="M49:M50" si="52">ROUND(G49*I49,2)</f>
        <v>1150.97</v>
      </c>
      <c r="N49" s="37">
        <f t="shared" ref="N49:N50" si="53">ROUND(H49*I49,2)</f>
        <v>95.2</v>
      </c>
      <c r="O49" s="40">
        <f t="shared" si="1"/>
        <v>0.92360592856512347</v>
      </c>
      <c r="P49" s="20">
        <f t="shared" si="44"/>
        <v>1150.9680000000001</v>
      </c>
      <c r="Q49" s="20">
        <f t="shared" si="11"/>
        <v>1150.9680000000001</v>
      </c>
      <c r="R49" s="287">
        <f t="shared" si="12"/>
        <v>-1.9999999999527063E-3</v>
      </c>
      <c r="S49" s="21"/>
      <c r="T49" s="21"/>
      <c r="U49" s="21"/>
      <c r="V49" s="21"/>
      <c r="W49" s="21"/>
      <c r="X49" s="21"/>
      <c r="Y49" s="21"/>
      <c r="Z49" s="21"/>
    </row>
    <row r="50" spans="1:26" ht="17.25" customHeight="1" x14ac:dyDescent="0.25">
      <c r="A50" s="31" t="s">
        <v>107</v>
      </c>
      <c r="B50" s="32" t="s">
        <v>108</v>
      </c>
      <c r="C50" s="33" t="s">
        <v>41</v>
      </c>
      <c r="D50" s="34">
        <v>72.180000000000007</v>
      </c>
      <c r="E50" s="35"/>
      <c r="F50" s="36">
        <f>'MEMÓRIA DE CÁLCULO 02'!L186</f>
        <v>0</v>
      </c>
      <c r="G50" s="37">
        <f t="shared" si="47"/>
        <v>0</v>
      </c>
      <c r="H50" s="38">
        <f t="shared" si="48"/>
        <v>72.180000000000007</v>
      </c>
      <c r="I50" s="34">
        <v>58.86</v>
      </c>
      <c r="J50" s="37">
        <f t="shared" si="49"/>
        <v>4248.51</v>
      </c>
      <c r="K50" s="37">
        <f t="shared" si="50"/>
        <v>0</v>
      </c>
      <c r="L50" s="39">
        <f t="shared" si="51"/>
        <v>0</v>
      </c>
      <c r="M50" s="37">
        <f t="shared" si="52"/>
        <v>0</v>
      </c>
      <c r="N50" s="37">
        <f t="shared" si="53"/>
        <v>4248.51</v>
      </c>
      <c r="O50" s="40">
        <f t="shared" si="1"/>
        <v>0</v>
      </c>
      <c r="P50" s="20">
        <f t="shared" si="44"/>
        <v>0</v>
      </c>
      <c r="Q50" s="20">
        <f t="shared" si="11"/>
        <v>0</v>
      </c>
      <c r="R50" s="287">
        <f t="shared" si="12"/>
        <v>0</v>
      </c>
      <c r="S50" s="21"/>
      <c r="T50" s="21"/>
      <c r="U50" s="21"/>
      <c r="V50" s="21"/>
      <c r="W50" s="21"/>
      <c r="X50" s="21"/>
      <c r="Y50" s="21"/>
      <c r="Z50" s="21"/>
    </row>
    <row r="51" spans="1:26" ht="17.25" customHeight="1" x14ac:dyDescent="0.25">
      <c r="A51" s="53" t="s">
        <v>109</v>
      </c>
      <c r="B51" s="54" t="s">
        <v>110</v>
      </c>
      <c r="C51" s="55"/>
      <c r="D51" s="56"/>
      <c r="E51" s="57"/>
      <c r="F51" s="58"/>
      <c r="G51" s="59"/>
      <c r="H51" s="60"/>
      <c r="I51" s="56"/>
      <c r="J51" s="59">
        <f t="shared" ref="J51:N51" si="54">SUM(J52:J54)</f>
        <v>6125.69</v>
      </c>
      <c r="K51" s="59">
        <f t="shared" si="54"/>
        <v>0</v>
      </c>
      <c r="L51" s="59">
        <f t="shared" si="54"/>
        <v>3424.12</v>
      </c>
      <c r="M51" s="59">
        <f t="shared" si="54"/>
        <v>3424.12</v>
      </c>
      <c r="N51" s="59">
        <f t="shared" si="54"/>
        <v>2701.57</v>
      </c>
      <c r="O51" s="61">
        <f t="shared" si="1"/>
        <v>0.55897702952646966</v>
      </c>
      <c r="P51" s="20">
        <f t="shared" si="44"/>
        <v>0</v>
      </c>
      <c r="Q51" s="20">
        <f t="shared" si="11"/>
        <v>0</v>
      </c>
      <c r="R51" s="287">
        <f t="shared" si="12"/>
        <v>-3424.12</v>
      </c>
      <c r="S51" s="21"/>
      <c r="T51" s="21"/>
      <c r="U51" s="21"/>
      <c r="V51" s="21"/>
      <c r="W51" s="21"/>
      <c r="X51" s="21"/>
      <c r="Y51" s="21"/>
      <c r="Z51" s="21"/>
    </row>
    <row r="52" spans="1:26" ht="17.25" customHeight="1" x14ac:dyDescent="0.25">
      <c r="A52" s="31" t="s">
        <v>111</v>
      </c>
      <c r="B52" s="32" t="s">
        <v>112</v>
      </c>
      <c r="C52" s="33" t="s">
        <v>113</v>
      </c>
      <c r="D52" s="34">
        <v>369</v>
      </c>
      <c r="E52" s="35"/>
      <c r="F52" s="36">
        <f>'MEMÓRIA DE CÁLCULO 02'!L193</f>
        <v>210</v>
      </c>
      <c r="G52" s="37">
        <f t="shared" ref="G52:G54" si="55">E52+F52</f>
        <v>210</v>
      </c>
      <c r="H52" s="38">
        <f t="shared" ref="H52:H54" si="56">D52-G52</f>
        <v>159</v>
      </c>
      <c r="I52" s="34">
        <v>12.35</v>
      </c>
      <c r="J52" s="37">
        <f t="shared" ref="J52:J54" si="57">ROUND(D52*I52,2)</f>
        <v>4557.1499999999996</v>
      </c>
      <c r="K52" s="37">
        <f t="shared" ref="K52:K54" si="58">ROUND(E52*I52,2)</f>
        <v>0</v>
      </c>
      <c r="L52" s="39">
        <f t="shared" ref="L52:L54" si="59">ROUND(F52*I52,2)</f>
        <v>2593.5</v>
      </c>
      <c r="M52" s="37">
        <f t="shared" ref="M52:M54" si="60">ROUND(G52*I52,2)</f>
        <v>2593.5</v>
      </c>
      <c r="N52" s="37">
        <f t="shared" ref="N52:N54" si="61">ROUND(H52*I52,2)</f>
        <v>1963.65</v>
      </c>
      <c r="O52" s="40">
        <f t="shared" si="1"/>
        <v>0.56910569105691067</v>
      </c>
      <c r="P52" s="20">
        <f>F52*I52</f>
        <v>2593.5</v>
      </c>
      <c r="Q52" s="20">
        <f t="shared" si="11"/>
        <v>2593.5</v>
      </c>
      <c r="R52" s="287">
        <f t="shared" si="12"/>
        <v>0</v>
      </c>
      <c r="S52" s="21"/>
      <c r="T52" s="21"/>
      <c r="U52" s="21"/>
      <c r="V52" s="21"/>
      <c r="W52" s="21"/>
      <c r="X52" s="21"/>
      <c r="Y52" s="21"/>
      <c r="Z52" s="21"/>
    </row>
    <row r="53" spans="1:26" ht="17.25" customHeight="1" x14ac:dyDescent="0.25">
      <c r="A53" s="31" t="s">
        <v>114</v>
      </c>
      <c r="B53" s="32" t="s">
        <v>115</v>
      </c>
      <c r="C53" s="33" t="s">
        <v>113</v>
      </c>
      <c r="D53" s="34">
        <v>85</v>
      </c>
      <c r="E53" s="35"/>
      <c r="F53" s="36">
        <f>'MEMÓRIA DE CÁLCULO 02'!L199</f>
        <v>21</v>
      </c>
      <c r="G53" s="37">
        <f t="shared" si="55"/>
        <v>21</v>
      </c>
      <c r="H53" s="38">
        <f t="shared" si="56"/>
        <v>64</v>
      </c>
      <c r="I53" s="34">
        <v>11.53</v>
      </c>
      <c r="J53" s="37">
        <f t="shared" si="57"/>
        <v>980.05</v>
      </c>
      <c r="K53" s="37">
        <f t="shared" si="58"/>
        <v>0</v>
      </c>
      <c r="L53" s="39">
        <f t="shared" si="59"/>
        <v>242.13</v>
      </c>
      <c r="M53" s="37">
        <f t="shared" si="60"/>
        <v>242.13</v>
      </c>
      <c r="N53" s="37">
        <f t="shared" si="61"/>
        <v>737.92</v>
      </c>
      <c r="O53" s="40">
        <f t="shared" si="1"/>
        <v>0.24705882352941178</v>
      </c>
      <c r="P53" s="20">
        <f t="shared" si="44"/>
        <v>242.13</v>
      </c>
      <c r="Q53" s="20">
        <f t="shared" si="11"/>
        <v>242.13</v>
      </c>
      <c r="R53" s="287">
        <f t="shared" si="12"/>
        <v>0</v>
      </c>
      <c r="S53" s="21"/>
      <c r="T53" s="21"/>
      <c r="U53" s="21"/>
      <c r="V53" s="21"/>
      <c r="W53" s="21"/>
      <c r="X53" s="21"/>
      <c r="Y53" s="21"/>
      <c r="Z53" s="21"/>
    </row>
    <row r="54" spans="1:26" ht="17.25" customHeight="1" x14ac:dyDescent="0.25">
      <c r="A54" s="31" t="s">
        <v>116</v>
      </c>
      <c r="B54" s="32" t="s">
        <v>117</v>
      </c>
      <c r="C54" s="33" t="s">
        <v>113</v>
      </c>
      <c r="D54" s="34">
        <v>49</v>
      </c>
      <c r="E54" s="35"/>
      <c r="F54" s="36">
        <f>'MEMÓRIA DE CÁLCULO 02'!L205</f>
        <v>49</v>
      </c>
      <c r="G54" s="37">
        <f t="shared" si="55"/>
        <v>49</v>
      </c>
      <c r="H54" s="38">
        <f t="shared" si="56"/>
        <v>0</v>
      </c>
      <c r="I54" s="34">
        <v>12.01</v>
      </c>
      <c r="J54" s="37">
        <f t="shared" si="57"/>
        <v>588.49</v>
      </c>
      <c r="K54" s="37">
        <f t="shared" si="58"/>
        <v>0</v>
      </c>
      <c r="L54" s="39">
        <f t="shared" si="59"/>
        <v>588.49</v>
      </c>
      <c r="M54" s="37">
        <f t="shared" si="60"/>
        <v>588.49</v>
      </c>
      <c r="N54" s="37">
        <f t="shared" si="61"/>
        <v>0</v>
      </c>
      <c r="O54" s="40">
        <f t="shared" si="1"/>
        <v>1</v>
      </c>
      <c r="P54" s="20">
        <f t="shared" si="44"/>
        <v>588.49</v>
      </c>
      <c r="Q54" s="20">
        <f t="shared" si="11"/>
        <v>588.49</v>
      </c>
      <c r="R54" s="287">
        <f t="shared" si="12"/>
        <v>0</v>
      </c>
      <c r="S54" s="21"/>
      <c r="T54" s="21"/>
      <c r="U54" s="21"/>
      <c r="V54" s="21"/>
      <c r="W54" s="21"/>
      <c r="X54" s="21"/>
      <c r="Y54" s="21"/>
      <c r="Z54" s="21"/>
    </row>
    <row r="55" spans="1:26" ht="17.25" customHeight="1" x14ac:dyDescent="0.25">
      <c r="A55" s="41" t="s">
        <v>118</v>
      </c>
      <c r="B55" s="42" t="s">
        <v>119</v>
      </c>
      <c r="C55" s="43"/>
      <c r="D55" s="43"/>
      <c r="E55" s="44"/>
      <c r="F55" s="45"/>
      <c r="G55" s="46"/>
      <c r="H55" s="47"/>
      <c r="I55" s="47"/>
      <c r="J55" s="48">
        <f t="shared" ref="J55:N55" si="62">SUM(J56:J57)</f>
        <v>9820.5</v>
      </c>
      <c r="K55" s="48">
        <f t="shared" si="62"/>
        <v>0</v>
      </c>
      <c r="L55" s="48">
        <f t="shared" si="62"/>
        <v>1111.1199999999999</v>
      </c>
      <c r="M55" s="48">
        <f t="shared" si="62"/>
        <v>1111.1199999999999</v>
      </c>
      <c r="N55" s="48">
        <f t="shared" si="62"/>
        <v>8709.3799999999992</v>
      </c>
      <c r="O55" s="49">
        <f t="shared" si="1"/>
        <v>0.11314291533017666</v>
      </c>
      <c r="P55" s="20">
        <f t="shared" si="44"/>
        <v>0</v>
      </c>
      <c r="Q55" s="20">
        <f t="shared" si="11"/>
        <v>0</v>
      </c>
      <c r="R55" s="287">
        <f t="shared" si="12"/>
        <v>-1111.1199999999999</v>
      </c>
      <c r="S55" s="51"/>
      <c r="T55" s="51"/>
      <c r="U55" s="51"/>
      <c r="V55" s="51"/>
      <c r="W55" s="51"/>
      <c r="X55" s="51"/>
      <c r="Y55" s="51"/>
      <c r="Z55" s="52"/>
    </row>
    <row r="56" spans="1:26" ht="17.25" customHeight="1" x14ac:dyDescent="0.25">
      <c r="A56" s="31" t="s">
        <v>120</v>
      </c>
      <c r="B56" s="32" t="s">
        <v>121</v>
      </c>
      <c r="C56" s="33" t="s">
        <v>41</v>
      </c>
      <c r="D56" s="34">
        <v>112.7</v>
      </c>
      <c r="E56" s="35"/>
      <c r="F56" s="36">
        <f>'MEMÓRIA DE CÁLCULO 02'!L212</f>
        <v>0</v>
      </c>
      <c r="G56" s="37">
        <f t="shared" ref="G56:G57" si="63">E56+F56</f>
        <v>0</v>
      </c>
      <c r="H56" s="38">
        <f t="shared" ref="H56:H57" si="64">D56-G56</f>
        <v>112.7</v>
      </c>
      <c r="I56" s="34">
        <v>55.54</v>
      </c>
      <c r="J56" s="37">
        <f t="shared" ref="J56:J57" si="65">ROUND(D56*I56,2)</f>
        <v>6259.36</v>
      </c>
      <c r="K56" s="37">
        <f t="shared" ref="K56:K57" si="66">ROUND(E56*I56,2)</f>
        <v>0</v>
      </c>
      <c r="L56" s="39">
        <f t="shared" ref="L56:L57" si="67">ROUND(F56*I56,2)</f>
        <v>0</v>
      </c>
      <c r="M56" s="37">
        <f t="shared" ref="M56:M57" si="68">ROUND(G56*I56,2)</f>
        <v>0</v>
      </c>
      <c r="N56" s="37">
        <f t="shared" ref="N56:N57" si="69">ROUND(H56*I56,2)</f>
        <v>6259.36</v>
      </c>
      <c r="O56" s="40">
        <f t="shared" si="1"/>
        <v>0</v>
      </c>
      <c r="P56" s="20">
        <f t="shared" si="44"/>
        <v>0</v>
      </c>
      <c r="Q56" s="20">
        <f t="shared" si="11"/>
        <v>0</v>
      </c>
      <c r="R56" s="287">
        <f t="shared" si="12"/>
        <v>0</v>
      </c>
      <c r="S56" s="21"/>
      <c r="T56" s="21"/>
      <c r="U56" s="21"/>
      <c r="V56" s="21"/>
      <c r="W56" s="21"/>
      <c r="X56" s="21"/>
      <c r="Y56" s="21"/>
      <c r="Z56" s="21"/>
    </row>
    <row r="57" spans="1:26" ht="17.25" customHeight="1" x14ac:dyDescent="0.25">
      <c r="A57" s="31" t="s">
        <v>122</v>
      </c>
      <c r="B57" s="32" t="s">
        <v>123</v>
      </c>
      <c r="C57" s="33" t="s">
        <v>66</v>
      </c>
      <c r="D57" s="34">
        <v>6.41</v>
      </c>
      <c r="E57" s="35"/>
      <c r="F57" s="36">
        <f>'MEMÓRIA DE CÁLCULO 02'!L218</f>
        <v>2</v>
      </c>
      <c r="G57" s="37">
        <f t="shared" si="63"/>
        <v>2</v>
      </c>
      <c r="H57" s="38">
        <f t="shared" si="64"/>
        <v>4.41</v>
      </c>
      <c r="I57" s="34">
        <v>555.55999999999995</v>
      </c>
      <c r="J57" s="37">
        <f t="shared" si="65"/>
        <v>3561.14</v>
      </c>
      <c r="K57" s="37">
        <f t="shared" si="66"/>
        <v>0</v>
      </c>
      <c r="L57" s="39">
        <f t="shared" si="67"/>
        <v>1111.1199999999999</v>
      </c>
      <c r="M57" s="37">
        <f t="shared" si="68"/>
        <v>1111.1199999999999</v>
      </c>
      <c r="N57" s="37">
        <f t="shared" si="69"/>
        <v>2450.02</v>
      </c>
      <c r="O57" s="40">
        <f t="shared" si="1"/>
        <v>0.31201244545286055</v>
      </c>
      <c r="P57" s="20">
        <f t="shared" si="44"/>
        <v>1111.1199999999999</v>
      </c>
      <c r="Q57" s="20">
        <f t="shared" si="11"/>
        <v>1111.1199999999999</v>
      </c>
      <c r="R57" s="287">
        <f t="shared" si="12"/>
        <v>0</v>
      </c>
      <c r="S57" s="21"/>
      <c r="T57" s="21"/>
      <c r="U57" s="21"/>
      <c r="V57" s="21"/>
      <c r="W57" s="21"/>
      <c r="X57" s="21"/>
      <c r="Y57" s="21"/>
      <c r="Z57" s="21"/>
    </row>
    <row r="58" spans="1:26" ht="17.25" customHeight="1" x14ac:dyDescent="0.25">
      <c r="A58" s="41" t="s">
        <v>124</v>
      </c>
      <c r="B58" s="42" t="s">
        <v>125</v>
      </c>
      <c r="C58" s="43"/>
      <c r="D58" s="43"/>
      <c r="E58" s="44"/>
      <c r="F58" s="45"/>
      <c r="G58" s="46"/>
      <c r="H58" s="47"/>
      <c r="I58" s="47"/>
      <c r="J58" s="48">
        <f t="shared" ref="J58:N58" si="70">J59+J62+J66+J69</f>
        <v>44119.11</v>
      </c>
      <c r="K58" s="48">
        <f t="shared" si="70"/>
        <v>0</v>
      </c>
      <c r="L58" s="48">
        <f t="shared" si="70"/>
        <v>0</v>
      </c>
      <c r="M58" s="48">
        <f t="shared" si="70"/>
        <v>0</v>
      </c>
      <c r="N58" s="48">
        <f t="shared" si="70"/>
        <v>44119.11</v>
      </c>
      <c r="O58" s="49">
        <f t="shared" si="1"/>
        <v>0</v>
      </c>
      <c r="P58" s="20">
        <f t="shared" si="44"/>
        <v>0</v>
      </c>
      <c r="Q58" s="20">
        <f t="shared" si="11"/>
        <v>0</v>
      </c>
      <c r="R58" s="287">
        <f t="shared" si="12"/>
        <v>0</v>
      </c>
      <c r="S58" s="51"/>
      <c r="T58" s="51"/>
      <c r="U58" s="51"/>
      <c r="V58" s="51"/>
      <c r="W58" s="51"/>
      <c r="X58" s="51"/>
      <c r="Y58" s="51"/>
      <c r="Z58" s="52"/>
    </row>
    <row r="59" spans="1:26" ht="17.25" customHeight="1" x14ac:dyDescent="0.25">
      <c r="A59" s="53" t="s">
        <v>126</v>
      </c>
      <c r="B59" s="54" t="s">
        <v>127</v>
      </c>
      <c r="C59" s="55"/>
      <c r="D59" s="56"/>
      <c r="E59" s="57"/>
      <c r="F59" s="58"/>
      <c r="G59" s="59"/>
      <c r="H59" s="60"/>
      <c r="I59" s="56"/>
      <c r="J59" s="59">
        <f t="shared" ref="J59:N59" si="71">SUM(J60:J61)</f>
        <v>9233.25</v>
      </c>
      <c r="K59" s="59">
        <f t="shared" si="71"/>
        <v>0</v>
      </c>
      <c r="L59" s="59">
        <f t="shared" si="71"/>
        <v>0</v>
      </c>
      <c r="M59" s="59">
        <f t="shared" si="71"/>
        <v>0</v>
      </c>
      <c r="N59" s="59">
        <f t="shared" si="71"/>
        <v>9233.25</v>
      </c>
      <c r="O59" s="61">
        <f t="shared" si="1"/>
        <v>0</v>
      </c>
      <c r="P59" s="20">
        <f>SUM(P11:P57)</f>
        <v>25202.200624963407</v>
      </c>
      <c r="Q59" s="20">
        <f t="shared" si="11"/>
        <v>25202.200624963407</v>
      </c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7.25" customHeight="1" x14ac:dyDescent="0.25">
      <c r="A60" s="31" t="s">
        <v>128</v>
      </c>
      <c r="B60" s="32" t="s">
        <v>129</v>
      </c>
      <c r="C60" s="33" t="s">
        <v>41</v>
      </c>
      <c r="D60" s="34">
        <v>54.33</v>
      </c>
      <c r="E60" s="35"/>
      <c r="F60" s="36">
        <f>'MEMÓRIA DE CÁLCULO 02'!L226</f>
        <v>0</v>
      </c>
      <c r="G60" s="37">
        <f t="shared" ref="G60:G61" si="72">E60+F60</f>
        <v>0</v>
      </c>
      <c r="H60" s="38">
        <f t="shared" ref="H60:H61" si="73">D60-G60</f>
        <v>54.33</v>
      </c>
      <c r="I60" s="34">
        <v>70.97</v>
      </c>
      <c r="J60" s="37">
        <f t="shared" ref="J60:J61" si="74">ROUND(D60*I60,2)</f>
        <v>3855.8</v>
      </c>
      <c r="K60" s="37">
        <f t="shared" ref="K60:K61" si="75">ROUND(E60*I60,2)</f>
        <v>0</v>
      </c>
      <c r="L60" s="39">
        <f t="shared" ref="L60:L61" si="76">ROUND(F60*I60,2)</f>
        <v>0</v>
      </c>
      <c r="M60" s="37">
        <f t="shared" ref="M60:M61" si="77">ROUND(G60*I60,2)</f>
        <v>0</v>
      </c>
      <c r="N60" s="37">
        <f t="shared" ref="N60:N61" si="78">ROUND(H60*I60,2)</f>
        <v>3855.8</v>
      </c>
      <c r="O60" s="40">
        <f t="shared" si="1"/>
        <v>0</v>
      </c>
      <c r="P60" s="20">
        <f t="shared" si="10"/>
        <v>0</v>
      </c>
      <c r="Q60" s="20">
        <f t="shared" si="11"/>
        <v>0</v>
      </c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7.25" customHeight="1" x14ac:dyDescent="0.25">
      <c r="A61" s="31" t="s">
        <v>130</v>
      </c>
      <c r="B61" s="32" t="s">
        <v>131</v>
      </c>
      <c r="C61" s="33" t="s">
        <v>41</v>
      </c>
      <c r="D61" s="34">
        <v>75.42</v>
      </c>
      <c r="E61" s="35"/>
      <c r="F61" s="36">
        <f>'MEMÓRIA DE CÁLCULO 02'!L232</f>
        <v>0</v>
      </c>
      <c r="G61" s="37">
        <f t="shared" si="72"/>
        <v>0</v>
      </c>
      <c r="H61" s="38">
        <f t="shared" si="73"/>
        <v>75.42</v>
      </c>
      <c r="I61" s="34">
        <v>71.3</v>
      </c>
      <c r="J61" s="37">
        <f t="shared" si="74"/>
        <v>5377.45</v>
      </c>
      <c r="K61" s="37">
        <f t="shared" si="75"/>
        <v>0</v>
      </c>
      <c r="L61" s="39">
        <f t="shared" si="76"/>
        <v>0</v>
      </c>
      <c r="M61" s="37">
        <f t="shared" si="77"/>
        <v>0</v>
      </c>
      <c r="N61" s="37">
        <f t="shared" si="78"/>
        <v>5377.45</v>
      </c>
      <c r="O61" s="40">
        <f t="shared" si="1"/>
        <v>0</v>
      </c>
      <c r="P61" s="20">
        <f t="shared" si="10"/>
        <v>0</v>
      </c>
      <c r="Q61" s="20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7.25" customHeight="1" x14ac:dyDescent="0.25">
      <c r="A62" s="53" t="s">
        <v>132</v>
      </c>
      <c r="B62" s="54" t="s">
        <v>110</v>
      </c>
      <c r="C62" s="55"/>
      <c r="D62" s="56"/>
      <c r="E62" s="57"/>
      <c r="F62" s="58"/>
      <c r="G62" s="59"/>
      <c r="H62" s="60"/>
      <c r="I62" s="56"/>
      <c r="J62" s="59">
        <f t="shared" ref="J62:N62" si="79">SUM(J63:J65)</f>
        <v>13771.75</v>
      </c>
      <c r="K62" s="59">
        <f t="shared" si="79"/>
        <v>0</v>
      </c>
      <c r="L62" s="59">
        <f t="shared" si="79"/>
        <v>0</v>
      </c>
      <c r="M62" s="59">
        <f t="shared" si="79"/>
        <v>0</v>
      </c>
      <c r="N62" s="59">
        <f t="shared" si="79"/>
        <v>13771.75</v>
      </c>
      <c r="O62" s="61">
        <f t="shared" si="1"/>
        <v>0</v>
      </c>
      <c r="P62" s="20">
        <f t="shared" si="10"/>
        <v>0</v>
      </c>
      <c r="Q62" s="20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7.25" customHeight="1" x14ac:dyDescent="0.25">
      <c r="A63" s="31" t="s">
        <v>133</v>
      </c>
      <c r="B63" s="32" t="s">
        <v>112</v>
      </c>
      <c r="C63" s="33" t="s">
        <v>113</v>
      </c>
      <c r="D63" s="34">
        <v>565</v>
      </c>
      <c r="E63" s="35"/>
      <c r="F63" s="36">
        <f>'MEMÓRIA DE CÁLCULO 02'!L239</f>
        <v>0</v>
      </c>
      <c r="G63" s="37">
        <f t="shared" ref="G63:G65" si="80">E63+F63</f>
        <v>0</v>
      </c>
      <c r="H63" s="38">
        <f t="shared" ref="H63:H65" si="81">D63-G63</f>
        <v>565</v>
      </c>
      <c r="I63" s="34">
        <v>12.35</v>
      </c>
      <c r="J63" s="37">
        <f t="shared" ref="J63:J65" si="82">ROUND(D63*I63,2)</f>
        <v>6977.75</v>
      </c>
      <c r="K63" s="37">
        <f t="shared" ref="K63:K65" si="83">ROUND(E63*I63,2)</f>
        <v>0</v>
      </c>
      <c r="L63" s="39">
        <f t="shared" ref="L63:L65" si="84">ROUND(F63*I63,2)</f>
        <v>0</v>
      </c>
      <c r="M63" s="37">
        <f t="shared" ref="M63:M65" si="85">ROUND(G63*I63,2)</f>
        <v>0</v>
      </c>
      <c r="N63" s="37">
        <f t="shared" ref="N63:N65" si="86">ROUND(H63*I63,2)</f>
        <v>6977.75</v>
      </c>
      <c r="O63" s="40">
        <f t="shared" si="1"/>
        <v>0</v>
      </c>
      <c r="P63" s="20">
        <f t="shared" si="10"/>
        <v>0</v>
      </c>
      <c r="Q63" s="20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7.25" customHeight="1" x14ac:dyDescent="0.25">
      <c r="A64" s="31" t="s">
        <v>134</v>
      </c>
      <c r="B64" s="32" t="s">
        <v>115</v>
      </c>
      <c r="C64" s="33" t="s">
        <v>113</v>
      </c>
      <c r="D64" s="34">
        <v>458</v>
      </c>
      <c r="E64" s="35"/>
      <c r="F64" s="36">
        <f>'MEMÓRIA DE CÁLCULO 02'!L245</f>
        <v>0</v>
      </c>
      <c r="G64" s="37">
        <f t="shared" si="80"/>
        <v>0</v>
      </c>
      <c r="H64" s="38">
        <f t="shared" si="81"/>
        <v>458</v>
      </c>
      <c r="I64" s="34">
        <v>11.53</v>
      </c>
      <c r="J64" s="37">
        <f t="shared" si="82"/>
        <v>5280.74</v>
      </c>
      <c r="K64" s="37">
        <f t="shared" si="83"/>
        <v>0</v>
      </c>
      <c r="L64" s="39">
        <f t="shared" si="84"/>
        <v>0</v>
      </c>
      <c r="M64" s="37">
        <f t="shared" si="85"/>
        <v>0</v>
      </c>
      <c r="N64" s="37">
        <f t="shared" si="86"/>
        <v>5280.74</v>
      </c>
      <c r="O64" s="40">
        <f t="shared" si="1"/>
        <v>0</v>
      </c>
      <c r="P64" s="20">
        <f t="shared" si="10"/>
        <v>0</v>
      </c>
      <c r="Q64" s="20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7.25" customHeight="1" x14ac:dyDescent="0.25">
      <c r="A65" s="31" t="s">
        <v>135</v>
      </c>
      <c r="B65" s="32" t="s">
        <v>117</v>
      </c>
      <c r="C65" s="33" t="s">
        <v>113</v>
      </c>
      <c r="D65" s="34">
        <v>126</v>
      </c>
      <c r="E65" s="35"/>
      <c r="F65" s="36">
        <f>'MEMÓRIA DE CÁLCULO 02'!L251</f>
        <v>0</v>
      </c>
      <c r="G65" s="37">
        <f t="shared" si="80"/>
        <v>0</v>
      </c>
      <c r="H65" s="38">
        <f t="shared" si="81"/>
        <v>126</v>
      </c>
      <c r="I65" s="34">
        <v>12.01</v>
      </c>
      <c r="J65" s="37">
        <f t="shared" si="82"/>
        <v>1513.26</v>
      </c>
      <c r="K65" s="37">
        <f t="shared" si="83"/>
        <v>0</v>
      </c>
      <c r="L65" s="39">
        <f t="shared" si="84"/>
        <v>0</v>
      </c>
      <c r="M65" s="37">
        <f t="shared" si="85"/>
        <v>0</v>
      </c>
      <c r="N65" s="37">
        <f t="shared" si="86"/>
        <v>1513.26</v>
      </c>
      <c r="O65" s="40">
        <f t="shared" si="1"/>
        <v>0</v>
      </c>
      <c r="P65" s="20">
        <f t="shared" si="10"/>
        <v>0</v>
      </c>
      <c r="Q65" s="20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7.25" customHeight="1" x14ac:dyDescent="0.25">
      <c r="A66" s="53" t="s">
        <v>136</v>
      </c>
      <c r="B66" s="54" t="s">
        <v>119</v>
      </c>
      <c r="C66" s="55"/>
      <c r="D66" s="56"/>
      <c r="E66" s="57"/>
      <c r="F66" s="58"/>
      <c r="G66" s="59"/>
      <c r="H66" s="60"/>
      <c r="I66" s="56"/>
      <c r="J66" s="59">
        <f t="shared" ref="J66:N66" si="87">SUM(J67:J68)</f>
        <v>19796.32</v>
      </c>
      <c r="K66" s="59">
        <f t="shared" si="87"/>
        <v>0</v>
      </c>
      <c r="L66" s="59">
        <f t="shared" si="87"/>
        <v>0</v>
      </c>
      <c r="M66" s="59">
        <f t="shared" si="87"/>
        <v>0</v>
      </c>
      <c r="N66" s="59">
        <f t="shared" si="87"/>
        <v>19796.32</v>
      </c>
      <c r="O66" s="61">
        <f t="shared" si="1"/>
        <v>0</v>
      </c>
      <c r="P66" s="20">
        <f t="shared" si="10"/>
        <v>0</v>
      </c>
      <c r="Q66" s="20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7.25" customHeight="1" x14ac:dyDescent="0.25">
      <c r="A67" s="31" t="s">
        <v>137</v>
      </c>
      <c r="B67" s="32" t="s">
        <v>138</v>
      </c>
      <c r="C67" s="33" t="s">
        <v>139</v>
      </c>
      <c r="D67" s="34">
        <v>112.7</v>
      </c>
      <c r="E67" s="35"/>
      <c r="F67" s="36">
        <f>'MEMÓRIA DE CÁLCULO 02'!L258</f>
        <v>0</v>
      </c>
      <c r="G67" s="37">
        <f t="shared" ref="G67:G68" si="88">E67+F67</f>
        <v>0</v>
      </c>
      <c r="H67" s="38">
        <f t="shared" ref="H67:H68" si="89">D67-G67</f>
        <v>112.7</v>
      </c>
      <c r="I67" s="34">
        <v>143.12</v>
      </c>
      <c r="J67" s="37">
        <f t="shared" ref="J67:J68" si="90">ROUND(D67*I67,2)</f>
        <v>16129.62</v>
      </c>
      <c r="K67" s="37">
        <f t="shared" ref="K67:K68" si="91">ROUND(E67*I67,2)</f>
        <v>0</v>
      </c>
      <c r="L67" s="39">
        <f t="shared" ref="L67:L68" si="92">ROUND(F67*I67,2)</f>
        <v>0</v>
      </c>
      <c r="M67" s="37">
        <f t="shared" ref="M67:M68" si="93">ROUND(G67*I67,2)</f>
        <v>0</v>
      </c>
      <c r="N67" s="37">
        <f t="shared" ref="N67:N68" si="94">ROUND(H67*I67,2)</f>
        <v>16129.62</v>
      </c>
      <c r="O67" s="40">
        <f t="shared" si="1"/>
        <v>0</v>
      </c>
      <c r="P67" s="20">
        <f t="shared" si="10"/>
        <v>0</v>
      </c>
      <c r="Q67" s="20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7.25" customHeight="1" x14ac:dyDescent="0.25">
      <c r="A68" s="31" t="s">
        <v>140</v>
      </c>
      <c r="B68" s="32" t="s">
        <v>141</v>
      </c>
      <c r="C68" s="33" t="s">
        <v>66</v>
      </c>
      <c r="D68" s="34">
        <v>6.6</v>
      </c>
      <c r="E68" s="35"/>
      <c r="F68" s="36">
        <f>'MEMÓRIA DE CÁLCULO 02'!L264</f>
        <v>0</v>
      </c>
      <c r="G68" s="37">
        <f t="shared" si="88"/>
        <v>0</v>
      </c>
      <c r="H68" s="38">
        <f t="shared" si="89"/>
        <v>6.6</v>
      </c>
      <c r="I68" s="34">
        <v>555.55999999999995</v>
      </c>
      <c r="J68" s="37">
        <f t="shared" si="90"/>
        <v>3666.7</v>
      </c>
      <c r="K68" s="37">
        <f t="shared" si="91"/>
        <v>0</v>
      </c>
      <c r="L68" s="39">
        <f t="shared" si="92"/>
        <v>0</v>
      </c>
      <c r="M68" s="37">
        <f t="shared" si="93"/>
        <v>0</v>
      </c>
      <c r="N68" s="37">
        <f t="shared" si="94"/>
        <v>3666.7</v>
      </c>
      <c r="O68" s="40">
        <f t="shared" si="1"/>
        <v>0</v>
      </c>
      <c r="P68" s="20">
        <f t="shared" si="10"/>
        <v>0</v>
      </c>
      <c r="Q68" s="20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7.25" customHeight="1" x14ac:dyDescent="0.25">
      <c r="A69" s="53" t="s">
        <v>142</v>
      </c>
      <c r="B69" s="54" t="s">
        <v>143</v>
      </c>
      <c r="C69" s="55"/>
      <c r="D69" s="56"/>
      <c r="E69" s="57"/>
      <c r="F69" s="58"/>
      <c r="G69" s="59"/>
      <c r="H69" s="60"/>
      <c r="I69" s="56"/>
      <c r="J69" s="59">
        <f t="shared" ref="J69:N69" si="95">J70</f>
        <v>1317.79</v>
      </c>
      <c r="K69" s="59">
        <f t="shared" si="95"/>
        <v>0</v>
      </c>
      <c r="L69" s="59">
        <f t="shared" si="95"/>
        <v>0</v>
      </c>
      <c r="M69" s="59">
        <f t="shared" si="95"/>
        <v>0</v>
      </c>
      <c r="N69" s="59">
        <f t="shared" si="95"/>
        <v>1317.79</v>
      </c>
      <c r="O69" s="61">
        <f t="shared" si="1"/>
        <v>0</v>
      </c>
      <c r="P69" s="20">
        <f t="shared" si="10"/>
        <v>0</v>
      </c>
      <c r="Q69" s="20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7.25" customHeight="1" x14ac:dyDescent="0.25">
      <c r="A70" s="31" t="s">
        <v>144</v>
      </c>
      <c r="B70" s="32" t="s">
        <v>145</v>
      </c>
      <c r="C70" s="33" t="s">
        <v>41</v>
      </c>
      <c r="D70" s="34">
        <v>40.659999999999997</v>
      </c>
      <c r="E70" s="35"/>
      <c r="F70" s="36">
        <f>'MEMÓRIA DE CÁLCULO 02'!L271</f>
        <v>0</v>
      </c>
      <c r="G70" s="37">
        <f>E70+F70</f>
        <v>0</v>
      </c>
      <c r="H70" s="38">
        <f>D70-G70</f>
        <v>40.659999999999997</v>
      </c>
      <c r="I70" s="34">
        <v>32.409999999999997</v>
      </c>
      <c r="J70" s="37">
        <f>ROUND(D70*I70,2)</f>
        <v>1317.79</v>
      </c>
      <c r="K70" s="37">
        <f>ROUND(E70*I70,2)</f>
        <v>0</v>
      </c>
      <c r="L70" s="39">
        <f>ROUND(F70*I70,2)</f>
        <v>0</v>
      </c>
      <c r="M70" s="37">
        <f>ROUND(G70*I70,2)</f>
        <v>0</v>
      </c>
      <c r="N70" s="37">
        <f>ROUND(H70*I70,2)</f>
        <v>1317.79</v>
      </c>
      <c r="O70" s="40">
        <f t="shared" si="1"/>
        <v>0</v>
      </c>
      <c r="P70" s="20">
        <f t="shared" si="10"/>
        <v>0</v>
      </c>
      <c r="Q70" s="20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7.25" customHeight="1" x14ac:dyDescent="0.25">
      <c r="A71" s="22" t="s">
        <v>146</v>
      </c>
      <c r="B71" s="23" t="s">
        <v>147</v>
      </c>
      <c r="C71" s="24"/>
      <c r="D71" s="25"/>
      <c r="E71" s="26"/>
      <c r="F71" s="27"/>
      <c r="G71" s="28"/>
      <c r="H71" s="29"/>
      <c r="I71" s="25"/>
      <c r="J71" s="29">
        <f t="shared" ref="J71:N71" si="96">SUM(J72:J78)</f>
        <v>33860.07</v>
      </c>
      <c r="K71" s="29">
        <f t="shared" si="96"/>
        <v>0</v>
      </c>
      <c r="L71" s="29">
        <f t="shared" si="96"/>
        <v>0</v>
      </c>
      <c r="M71" s="29">
        <f t="shared" si="96"/>
        <v>0</v>
      </c>
      <c r="N71" s="29">
        <f t="shared" si="96"/>
        <v>33860.07</v>
      </c>
      <c r="O71" s="30">
        <f t="shared" si="1"/>
        <v>0</v>
      </c>
      <c r="P71" s="20">
        <f t="shared" si="10"/>
        <v>0</v>
      </c>
      <c r="Q71" s="21"/>
      <c r="R71" s="21"/>
      <c r="S71" s="21"/>
      <c r="T71" s="21"/>
      <c r="U71" s="21"/>
      <c r="V71" s="21"/>
      <c r="W71" s="21"/>
      <c r="X71" s="21"/>
      <c r="Y71" s="21"/>
      <c r="Z71" s="2"/>
    </row>
    <row r="72" spans="1:26" ht="17.25" customHeight="1" x14ac:dyDescent="0.25">
      <c r="A72" s="31" t="s">
        <v>148</v>
      </c>
      <c r="B72" s="32" t="s">
        <v>149</v>
      </c>
      <c r="C72" s="33" t="s">
        <v>41</v>
      </c>
      <c r="D72" s="34">
        <v>121.65</v>
      </c>
      <c r="E72" s="35"/>
      <c r="F72" s="36">
        <f>'MEMÓRIA DE CÁLCULO 02'!L278</f>
        <v>0</v>
      </c>
      <c r="G72" s="37">
        <f t="shared" ref="G72:G78" si="97">E72+F72</f>
        <v>0</v>
      </c>
      <c r="H72" s="38">
        <f t="shared" ref="H72:H78" si="98">D72-G72</f>
        <v>121.65</v>
      </c>
      <c r="I72" s="34">
        <v>126.72</v>
      </c>
      <c r="J72" s="37">
        <f t="shared" ref="J72:J78" si="99">ROUND(D72*I72,2)</f>
        <v>15415.49</v>
      </c>
      <c r="K72" s="37">
        <f t="shared" ref="K72:K78" si="100">ROUND(E72*I72,2)</f>
        <v>0</v>
      </c>
      <c r="L72" s="39">
        <f t="shared" ref="L72:L78" si="101">ROUND(F72*I72,2)</f>
        <v>0</v>
      </c>
      <c r="M72" s="37">
        <f t="shared" ref="M72:M78" si="102">ROUND(G72*I72,2)</f>
        <v>0</v>
      </c>
      <c r="N72" s="37">
        <f t="shared" ref="N72:N78" si="103">ROUND(H72*I72,2)</f>
        <v>15415.49</v>
      </c>
      <c r="O72" s="40">
        <f t="shared" si="1"/>
        <v>0</v>
      </c>
      <c r="P72" s="20">
        <f t="shared" si="10"/>
        <v>0</v>
      </c>
      <c r="Q72" s="20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7.25" customHeight="1" x14ac:dyDescent="0.25">
      <c r="A73" s="31" t="s">
        <v>150</v>
      </c>
      <c r="B73" s="32" t="s">
        <v>151</v>
      </c>
      <c r="C73" s="33" t="s">
        <v>41</v>
      </c>
      <c r="D73" s="34">
        <v>121.65</v>
      </c>
      <c r="E73" s="35"/>
      <c r="F73" s="36">
        <f>'MEMÓRIA DE CÁLCULO 02'!L284</f>
        <v>0</v>
      </c>
      <c r="G73" s="37">
        <f t="shared" si="97"/>
        <v>0</v>
      </c>
      <c r="H73" s="38">
        <f t="shared" si="98"/>
        <v>121.65</v>
      </c>
      <c r="I73" s="34">
        <v>45.71</v>
      </c>
      <c r="J73" s="37">
        <f t="shared" si="99"/>
        <v>5560.62</v>
      </c>
      <c r="K73" s="37">
        <f t="shared" si="100"/>
        <v>0</v>
      </c>
      <c r="L73" s="39">
        <f t="shared" si="101"/>
        <v>0</v>
      </c>
      <c r="M73" s="37">
        <f t="shared" si="102"/>
        <v>0</v>
      </c>
      <c r="N73" s="37">
        <f t="shared" si="103"/>
        <v>5560.62</v>
      </c>
      <c r="O73" s="40">
        <f t="shared" si="1"/>
        <v>0</v>
      </c>
      <c r="P73" s="20">
        <f t="shared" si="10"/>
        <v>0</v>
      </c>
      <c r="Q73" s="20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7.25" customHeight="1" x14ac:dyDescent="0.25">
      <c r="A74" s="31" t="s">
        <v>152</v>
      </c>
      <c r="B74" s="32" t="s">
        <v>153</v>
      </c>
      <c r="C74" s="33" t="s">
        <v>154</v>
      </c>
      <c r="D74" s="34">
        <v>85.88</v>
      </c>
      <c r="E74" s="35"/>
      <c r="F74" s="36">
        <f>'MEMÓRIA DE CÁLCULO 02'!L290</f>
        <v>0</v>
      </c>
      <c r="G74" s="37">
        <f t="shared" si="97"/>
        <v>0</v>
      </c>
      <c r="H74" s="38">
        <f t="shared" si="98"/>
        <v>85.88</v>
      </c>
      <c r="I74" s="34">
        <v>81.86</v>
      </c>
      <c r="J74" s="37">
        <f t="shared" si="99"/>
        <v>7030.14</v>
      </c>
      <c r="K74" s="37">
        <f t="shared" si="100"/>
        <v>0</v>
      </c>
      <c r="L74" s="39">
        <f t="shared" si="101"/>
        <v>0</v>
      </c>
      <c r="M74" s="37">
        <f t="shared" si="102"/>
        <v>0</v>
      </c>
      <c r="N74" s="37">
        <f t="shared" si="103"/>
        <v>7030.14</v>
      </c>
      <c r="O74" s="40">
        <f t="shared" si="1"/>
        <v>0</v>
      </c>
      <c r="P74" s="20">
        <f t="shared" si="10"/>
        <v>0</v>
      </c>
      <c r="Q74" s="20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7.25" customHeight="1" x14ac:dyDescent="0.25">
      <c r="A75" s="31" t="s">
        <v>155</v>
      </c>
      <c r="B75" s="32" t="s">
        <v>156</v>
      </c>
      <c r="C75" s="33" t="s">
        <v>154</v>
      </c>
      <c r="D75" s="34">
        <v>29.7</v>
      </c>
      <c r="E75" s="35"/>
      <c r="F75" s="36">
        <f>'MEMÓRIA DE CÁLCULO 02'!L296</f>
        <v>0</v>
      </c>
      <c r="G75" s="37">
        <f t="shared" si="97"/>
        <v>0</v>
      </c>
      <c r="H75" s="38">
        <f t="shared" si="98"/>
        <v>29.7</v>
      </c>
      <c r="I75" s="34">
        <v>102.17</v>
      </c>
      <c r="J75" s="37">
        <f t="shared" si="99"/>
        <v>3034.45</v>
      </c>
      <c r="K75" s="37">
        <f t="shared" si="100"/>
        <v>0</v>
      </c>
      <c r="L75" s="39">
        <f t="shared" si="101"/>
        <v>0</v>
      </c>
      <c r="M75" s="37">
        <f t="shared" si="102"/>
        <v>0</v>
      </c>
      <c r="N75" s="37">
        <f t="shared" si="103"/>
        <v>3034.45</v>
      </c>
      <c r="O75" s="40">
        <f t="shared" si="1"/>
        <v>0</v>
      </c>
      <c r="P75" s="20">
        <f t="shared" si="10"/>
        <v>0</v>
      </c>
      <c r="Q75" s="20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7.25" customHeight="1" x14ac:dyDescent="0.25">
      <c r="A76" s="31" t="s">
        <v>157</v>
      </c>
      <c r="B76" s="32" t="s">
        <v>158</v>
      </c>
      <c r="C76" s="33" t="s">
        <v>154</v>
      </c>
      <c r="D76" s="34">
        <v>20</v>
      </c>
      <c r="E76" s="35"/>
      <c r="F76" s="36">
        <f>'MEMÓRIA DE CÁLCULO 02'!L302</f>
        <v>0</v>
      </c>
      <c r="G76" s="37">
        <f t="shared" si="97"/>
        <v>0</v>
      </c>
      <c r="H76" s="38">
        <f t="shared" si="98"/>
        <v>20</v>
      </c>
      <c r="I76" s="34">
        <v>43.54</v>
      </c>
      <c r="J76" s="37">
        <f t="shared" si="99"/>
        <v>870.8</v>
      </c>
      <c r="K76" s="37">
        <f t="shared" si="100"/>
        <v>0</v>
      </c>
      <c r="L76" s="39">
        <f t="shared" si="101"/>
        <v>0</v>
      </c>
      <c r="M76" s="37">
        <f t="shared" si="102"/>
        <v>0</v>
      </c>
      <c r="N76" s="37">
        <f t="shared" si="103"/>
        <v>870.8</v>
      </c>
      <c r="O76" s="40">
        <f t="shared" si="1"/>
        <v>0</v>
      </c>
      <c r="P76" s="20">
        <f t="shared" ref="P76:P82" si="104">J76*F76</f>
        <v>0</v>
      </c>
      <c r="Q76" s="20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7.25" customHeight="1" x14ac:dyDescent="0.25">
      <c r="A77" s="31" t="s">
        <v>159</v>
      </c>
      <c r="B77" s="32" t="s">
        <v>160</v>
      </c>
      <c r="C77" s="33" t="s">
        <v>154</v>
      </c>
      <c r="D77" s="34">
        <v>11.7</v>
      </c>
      <c r="E77" s="35"/>
      <c r="F77" s="36">
        <f>'MEMÓRIA DE CÁLCULO 02'!L308</f>
        <v>0</v>
      </c>
      <c r="G77" s="37">
        <f t="shared" si="97"/>
        <v>0</v>
      </c>
      <c r="H77" s="38">
        <f t="shared" si="98"/>
        <v>11.7</v>
      </c>
      <c r="I77" s="34">
        <v>36.68</v>
      </c>
      <c r="J77" s="37">
        <f t="shared" si="99"/>
        <v>429.16</v>
      </c>
      <c r="K77" s="37">
        <f t="shared" si="100"/>
        <v>0</v>
      </c>
      <c r="L77" s="39">
        <f t="shared" si="101"/>
        <v>0</v>
      </c>
      <c r="M77" s="37">
        <f t="shared" si="102"/>
        <v>0</v>
      </c>
      <c r="N77" s="37">
        <f t="shared" si="103"/>
        <v>429.16</v>
      </c>
      <c r="O77" s="40">
        <f t="shared" si="1"/>
        <v>0</v>
      </c>
      <c r="P77" s="20">
        <f t="shared" si="104"/>
        <v>0</v>
      </c>
      <c r="Q77" s="20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7.25" customHeight="1" x14ac:dyDescent="0.25">
      <c r="A78" s="31" t="s">
        <v>161</v>
      </c>
      <c r="B78" s="32" t="s">
        <v>162</v>
      </c>
      <c r="C78" s="33" t="s">
        <v>41</v>
      </c>
      <c r="D78" s="34">
        <v>121.65</v>
      </c>
      <c r="E78" s="35"/>
      <c r="F78" s="36">
        <f>'MEMÓRIA DE CÁLCULO 02'!L314</f>
        <v>0</v>
      </c>
      <c r="G78" s="37">
        <f t="shared" si="97"/>
        <v>0</v>
      </c>
      <c r="H78" s="38">
        <f t="shared" si="98"/>
        <v>121.65</v>
      </c>
      <c r="I78" s="34">
        <v>12.49</v>
      </c>
      <c r="J78" s="37">
        <f t="shared" si="99"/>
        <v>1519.41</v>
      </c>
      <c r="K78" s="37">
        <f t="shared" si="100"/>
        <v>0</v>
      </c>
      <c r="L78" s="39">
        <f t="shared" si="101"/>
        <v>0</v>
      </c>
      <c r="M78" s="37">
        <f t="shared" si="102"/>
        <v>0</v>
      </c>
      <c r="N78" s="37">
        <f t="shared" si="103"/>
        <v>1519.41</v>
      </c>
      <c r="O78" s="40">
        <f t="shared" si="1"/>
        <v>0</v>
      </c>
      <c r="P78" s="20">
        <f t="shared" si="104"/>
        <v>0</v>
      </c>
      <c r="Q78" s="20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7.25" customHeight="1" x14ac:dyDescent="0.25">
      <c r="A79" s="22" t="s">
        <v>163</v>
      </c>
      <c r="B79" s="23" t="s">
        <v>164</v>
      </c>
      <c r="C79" s="24"/>
      <c r="D79" s="25"/>
      <c r="E79" s="26"/>
      <c r="F79" s="27"/>
      <c r="G79" s="28"/>
      <c r="H79" s="29"/>
      <c r="I79" s="25"/>
      <c r="J79" s="29">
        <f t="shared" ref="J79:N79" si="105">SUM(J80:J83)</f>
        <v>16291.06</v>
      </c>
      <c r="K79" s="29">
        <f t="shared" si="105"/>
        <v>0</v>
      </c>
      <c r="L79" s="29">
        <f t="shared" si="105"/>
        <v>0</v>
      </c>
      <c r="M79" s="29">
        <f t="shared" si="105"/>
        <v>0</v>
      </c>
      <c r="N79" s="29">
        <f t="shared" si="105"/>
        <v>16291.06</v>
      </c>
      <c r="O79" s="30">
        <f t="shared" si="1"/>
        <v>0</v>
      </c>
      <c r="P79" s="20">
        <f t="shared" si="104"/>
        <v>0</v>
      </c>
      <c r="Q79" s="21"/>
      <c r="R79" s="21"/>
      <c r="S79" s="21"/>
      <c r="T79" s="21"/>
      <c r="U79" s="21"/>
      <c r="V79" s="21"/>
      <c r="W79" s="21"/>
      <c r="X79" s="21"/>
      <c r="Y79" s="21"/>
      <c r="Z79" s="2"/>
    </row>
    <row r="80" spans="1:26" ht="17.25" customHeight="1" x14ac:dyDescent="0.25">
      <c r="A80" s="31" t="s">
        <v>165</v>
      </c>
      <c r="B80" s="32" t="s">
        <v>166</v>
      </c>
      <c r="C80" s="33" t="s">
        <v>41</v>
      </c>
      <c r="D80" s="34">
        <v>338.72</v>
      </c>
      <c r="E80" s="35"/>
      <c r="F80" s="36">
        <f>'MEMÓRIA DE CÁLCULO 02'!L321</f>
        <v>0</v>
      </c>
      <c r="G80" s="37">
        <f t="shared" ref="G80:G83" si="106">E80+F80</f>
        <v>0</v>
      </c>
      <c r="H80" s="38">
        <f t="shared" ref="H80:H83" si="107">D80-G80</f>
        <v>338.72</v>
      </c>
      <c r="I80" s="34">
        <v>39.94</v>
      </c>
      <c r="J80" s="37">
        <f t="shared" ref="J80:J83" si="108">ROUND(D80*I80,2)</f>
        <v>13528.48</v>
      </c>
      <c r="K80" s="37">
        <f t="shared" ref="K80:K83" si="109">ROUND(E80*I80,2)</f>
        <v>0</v>
      </c>
      <c r="L80" s="39">
        <f t="shared" ref="L80:L83" si="110">ROUND(F80*I80,2)</f>
        <v>0</v>
      </c>
      <c r="M80" s="37">
        <f t="shared" ref="M80:M83" si="111">ROUND(G80*I80,2)</f>
        <v>0</v>
      </c>
      <c r="N80" s="37">
        <f t="shared" ref="N80:N83" si="112">ROUND(H80*I80,2)</f>
        <v>13528.48</v>
      </c>
      <c r="O80" s="40">
        <f t="shared" si="1"/>
        <v>0</v>
      </c>
      <c r="P80" s="20">
        <f t="shared" si="104"/>
        <v>0</v>
      </c>
      <c r="Q80" s="20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7.25" customHeight="1" x14ac:dyDescent="0.25">
      <c r="A81" s="31" t="s">
        <v>167</v>
      </c>
      <c r="B81" s="32" t="s">
        <v>168</v>
      </c>
      <c r="C81" s="33" t="s">
        <v>41</v>
      </c>
      <c r="D81" s="34">
        <v>1</v>
      </c>
      <c r="E81" s="35"/>
      <c r="F81" s="36">
        <f>'MEMÓRIA DE CÁLCULO 02'!L327</f>
        <v>0</v>
      </c>
      <c r="G81" s="37">
        <f t="shared" si="106"/>
        <v>0</v>
      </c>
      <c r="H81" s="38">
        <f t="shared" si="107"/>
        <v>1</v>
      </c>
      <c r="I81" s="34">
        <v>174.98</v>
      </c>
      <c r="J81" s="37">
        <f t="shared" si="108"/>
        <v>174.98</v>
      </c>
      <c r="K81" s="37">
        <f t="shared" si="109"/>
        <v>0</v>
      </c>
      <c r="L81" s="39">
        <f t="shared" si="110"/>
        <v>0</v>
      </c>
      <c r="M81" s="37">
        <f t="shared" si="111"/>
        <v>0</v>
      </c>
      <c r="N81" s="37">
        <f t="shared" si="112"/>
        <v>174.98</v>
      </c>
      <c r="O81" s="40">
        <f t="shared" si="1"/>
        <v>0</v>
      </c>
      <c r="P81" s="20">
        <f t="shared" si="104"/>
        <v>0</v>
      </c>
      <c r="Q81" s="20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7.25" customHeight="1" x14ac:dyDescent="0.25">
      <c r="A82" s="31" t="s">
        <v>169</v>
      </c>
      <c r="B82" s="32" t="s">
        <v>170</v>
      </c>
      <c r="C82" s="33" t="s">
        <v>154</v>
      </c>
      <c r="D82" s="34">
        <v>25.2</v>
      </c>
      <c r="E82" s="35"/>
      <c r="F82" s="36">
        <f>'MEMÓRIA DE CÁLCULO 02'!L333</f>
        <v>0</v>
      </c>
      <c r="G82" s="37">
        <f t="shared" si="106"/>
        <v>0</v>
      </c>
      <c r="H82" s="38">
        <f t="shared" si="107"/>
        <v>25.2</v>
      </c>
      <c r="I82" s="34">
        <v>47.99</v>
      </c>
      <c r="J82" s="37">
        <f t="shared" si="108"/>
        <v>1209.3499999999999</v>
      </c>
      <c r="K82" s="37">
        <f t="shared" si="109"/>
        <v>0</v>
      </c>
      <c r="L82" s="39">
        <f t="shared" si="110"/>
        <v>0</v>
      </c>
      <c r="M82" s="37">
        <f t="shared" si="111"/>
        <v>0</v>
      </c>
      <c r="N82" s="37">
        <f t="shared" si="112"/>
        <v>1209.3499999999999</v>
      </c>
      <c r="O82" s="40">
        <f t="shared" si="1"/>
        <v>0</v>
      </c>
      <c r="P82" s="20">
        <f t="shared" si="104"/>
        <v>0</v>
      </c>
      <c r="Q82" s="20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7.25" customHeight="1" x14ac:dyDescent="0.25">
      <c r="A83" s="31" t="s">
        <v>171</v>
      </c>
      <c r="B83" s="32" t="s">
        <v>172</v>
      </c>
      <c r="C83" s="33" t="s">
        <v>154</v>
      </c>
      <c r="D83" s="34">
        <v>37</v>
      </c>
      <c r="E83" s="35"/>
      <c r="F83" s="36">
        <f>'MEMÓRIA DE CÁLCULO 02'!L339</f>
        <v>0</v>
      </c>
      <c r="G83" s="37">
        <f t="shared" si="106"/>
        <v>0</v>
      </c>
      <c r="H83" s="38">
        <f t="shared" si="107"/>
        <v>37</v>
      </c>
      <c r="I83" s="34">
        <v>37.25</v>
      </c>
      <c r="J83" s="37">
        <f t="shared" si="108"/>
        <v>1378.25</v>
      </c>
      <c r="K83" s="37">
        <f t="shared" si="109"/>
        <v>0</v>
      </c>
      <c r="L83" s="39">
        <f t="shared" si="110"/>
        <v>0</v>
      </c>
      <c r="M83" s="37">
        <f t="shared" si="111"/>
        <v>0</v>
      </c>
      <c r="N83" s="37">
        <f t="shared" si="112"/>
        <v>1378.25</v>
      </c>
      <c r="O83" s="40">
        <f t="shared" si="1"/>
        <v>0</v>
      </c>
      <c r="P83" s="20">
        <f>SUM(P11:P57)</f>
        <v>25202.200624963407</v>
      </c>
      <c r="Q83" s="20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7.25" customHeight="1" x14ac:dyDescent="0.25">
      <c r="A84" s="22" t="s">
        <v>173</v>
      </c>
      <c r="B84" s="23" t="s">
        <v>174</v>
      </c>
      <c r="C84" s="24"/>
      <c r="D84" s="25"/>
      <c r="E84" s="26"/>
      <c r="F84" s="27"/>
      <c r="G84" s="28"/>
      <c r="H84" s="29"/>
      <c r="I84" s="25"/>
      <c r="J84" s="29">
        <f t="shared" ref="J84:N84" si="113">J85+J90+J96+J99</f>
        <v>52236.52</v>
      </c>
      <c r="K84" s="29">
        <f t="shared" si="113"/>
        <v>0</v>
      </c>
      <c r="L84" s="29">
        <f t="shared" si="113"/>
        <v>0</v>
      </c>
      <c r="M84" s="29">
        <f t="shared" si="113"/>
        <v>0</v>
      </c>
      <c r="N84" s="29">
        <f t="shared" si="113"/>
        <v>52236.52</v>
      </c>
      <c r="O84" s="30">
        <f t="shared" si="1"/>
        <v>0</v>
      </c>
      <c r="P84" s="20"/>
      <c r="Q84" s="21"/>
      <c r="R84" s="21"/>
      <c r="S84" s="21"/>
      <c r="T84" s="21"/>
      <c r="U84" s="21"/>
      <c r="V84" s="21"/>
      <c r="W84" s="21"/>
      <c r="X84" s="21"/>
      <c r="Y84" s="21"/>
      <c r="Z84" s="2"/>
    </row>
    <row r="85" spans="1:26" ht="17.25" customHeight="1" x14ac:dyDescent="0.25">
      <c r="A85" s="41" t="s">
        <v>175</v>
      </c>
      <c r="B85" s="42" t="s">
        <v>176</v>
      </c>
      <c r="C85" s="43"/>
      <c r="D85" s="43"/>
      <c r="E85" s="44"/>
      <c r="F85" s="45"/>
      <c r="G85" s="46"/>
      <c r="H85" s="47"/>
      <c r="I85" s="47"/>
      <c r="J85" s="48">
        <f t="shared" ref="J85:N85" si="114">SUM(J86:J89)</f>
        <v>9949.36</v>
      </c>
      <c r="K85" s="48">
        <f t="shared" si="114"/>
        <v>0</v>
      </c>
      <c r="L85" s="48">
        <f t="shared" si="114"/>
        <v>0</v>
      </c>
      <c r="M85" s="48">
        <f t="shared" si="114"/>
        <v>0</v>
      </c>
      <c r="N85" s="48">
        <f t="shared" si="114"/>
        <v>9949.36</v>
      </c>
      <c r="O85" s="49">
        <f t="shared" si="1"/>
        <v>0</v>
      </c>
      <c r="P85" s="50"/>
      <c r="Q85" s="51"/>
      <c r="R85" s="51"/>
      <c r="S85" s="51"/>
      <c r="T85" s="51"/>
      <c r="U85" s="51"/>
      <c r="V85" s="51"/>
      <c r="W85" s="51"/>
      <c r="X85" s="51"/>
      <c r="Y85" s="51"/>
      <c r="Z85" s="52"/>
    </row>
    <row r="86" spans="1:26" ht="17.25" customHeight="1" x14ac:dyDescent="0.25">
      <c r="A86" s="31" t="s">
        <v>177</v>
      </c>
      <c r="B86" s="32" t="s">
        <v>178</v>
      </c>
      <c r="C86" s="33" t="s">
        <v>41</v>
      </c>
      <c r="D86" s="34">
        <v>56.6</v>
      </c>
      <c r="E86" s="35"/>
      <c r="F86" s="36">
        <f>'MEMÓRIA DE CÁLCULO 02'!L347</f>
        <v>0</v>
      </c>
      <c r="G86" s="37">
        <f t="shared" ref="G86:G89" si="115">E86+F86</f>
        <v>0</v>
      </c>
      <c r="H86" s="38">
        <f t="shared" ref="H86:H89" si="116">D86-G86</f>
        <v>56.6</v>
      </c>
      <c r="I86" s="34">
        <v>50.79</v>
      </c>
      <c r="J86" s="37">
        <f t="shared" ref="J86:J89" si="117">ROUND(D86*I86,2)</f>
        <v>2874.71</v>
      </c>
      <c r="K86" s="37">
        <f t="shared" ref="K86:K89" si="118">ROUND(E86*I86,2)</f>
        <v>0</v>
      </c>
      <c r="L86" s="39">
        <f t="shared" ref="L86:L89" si="119">ROUND(F86*I86,2)</f>
        <v>0</v>
      </c>
      <c r="M86" s="37">
        <f t="shared" ref="M86:M89" si="120">ROUND(G86*I86,2)</f>
        <v>0</v>
      </c>
      <c r="N86" s="37">
        <f t="shared" ref="N86:N89" si="121">ROUND(H86*I86,2)</f>
        <v>2874.71</v>
      </c>
      <c r="O86" s="40">
        <f t="shared" si="1"/>
        <v>0</v>
      </c>
      <c r="P86" s="20"/>
      <c r="Q86" s="20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7.25" customHeight="1" x14ac:dyDescent="0.25">
      <c r="A87" s="31" t="s">
        <v>179</v>
      </c>
      <c r="B87" s="32" t="s">
        <v>80</v>
      </c>
      <c r="C87" s="33" t="s">
        <v>41</v>
      </c>
      <c r="D87" s="34">
        <v>56.6</v>
      </c>
      <c r="E87" s="35"/>
      <c r="F87" s="36">
        <f>'MEMÓRIA DE CÁLCULO 02'!L353</f>
        <v>0</v>
      </c>
      <c r="G87" s="37">
        <f t="shared" si="115"/>
        <v>0</v>
      </c>
      <c r="H87" s="38">
        <f t="shared" si="116"/>
        <v>56.6</v>
      </c>
      <c r="I87" s="34">
        <v>23.42</v>
      </c>
      <c r="J87" s="37">
        <f t="shared" si="117"/>
        <v>1325.57</v>
      </c>
      <c r="K87" s="37">
        <f t="shared" si="118"/>
        <v>0</v>
      </c>
      <c r="L87" s="39">
        <f t="shared" si="119"/>
        <v>0</v>
      </c>
      <c r="M87" s="37">
        <f t="shared" si="120"/>
        <v>0</v>
      </c>
      <c r="N87" s="37">
        <f t="shared" si="121"/>
        <v>1325.57</v>
      </c>
      <c r="O87" s="40">
        <f t="shared" si="1"/>
        <v>0</v>
      </c>
      <c r="P87" s="20"/>
      <c r="Q87" s="20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7.25" customHeight="1" x14ac:dyDescent="0.25">
      <c r="A88" s="31" t="s">
        <v>180</v>
      </c>
      <c r="B88" s="32" t="s">
        <v>181</v>
      </c>
      <c r="C88" s="33" t="s">
        <v>41</v>
      </c>
      <c r="D88" s="34">
        <v>42.46</v>
      </c>
      <c r="E88" s="35"/>
      <c r="F88" s="36">
        <f>'MEMÓRIA DE CÁLCULO 02'!L359</f>
        <v>0</v>
      </c>
      <c r="G88" s="37">
        <f t="shared" si="115"/>
        <v>0</v>
      </c>
      <c r="H88" s="38">
        <f t="shared" si="116"/>
        <v>42.46</v>
      </c>
      <c r="I88" s="34">
        <v>93.38</v>
      </c>
      <c r="J88" s="37">
        <f t="shared" si="117"/>
        <v>3964.91</v>
      </c>
      <c r="K88" s="37">
        <f t="shared" si="118"/>
        <v>0</v>
      </c>
      <c r="L88" s="39">
        <f t="shared" si="119"/>
        <v>0</v>
      </c>
      <c r="M88" s="37">
        <f t="shared" si="120"/>
        <v>0</v>
      </c>
      <c r="N88" s="37">
        <f t="shared" si="121"/>
        <v>3964.91</v>
      </c>
      <c r="O88" s="40">
        <f t="shared" si="1"/>
        <v>0</v>
      </c>
      <c r="P88" s="20"/>
      <c r="Q88" s="20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7.25" customHeight="1" x14ac:dyDescent="0.25">
      <c r="A89" s="31" t="s">
        <v>182</v>
      </c>
      <c r="B89" s="32" t="s">
        <v>183</v>
      </c>
      <c r="C89" s="33" t="s">
        <v>41</v>
      </c>
      <c r="D89" s="34">
        <v>42.46</v>
      </c>
      <c r="E89" s="35"/>
      <c r="F89" s="36">
        <f>'MEMÓRIA DE CÁLCULO 02'!L365</f>
        <v>0</v>
      </c>
      <c r="G89" s="37">
        <f t="shared" si="115"/>
        <v>0</v>
      </c>
      <c r="H89" s="38">
        <f t="shared" si="116"/>
        <v>42.46</v>
      </c>
      <c r="I89" s="34">
        <v>42.02</v>
      </c>
      <c r="J89" s="37">
        <f t="shared" si="117"/>
        <v>1784.17</v>
      </c>
      <c r="K89" s="37">
        <f t="shared" si="118"/>
        <v>0</v>
      </c>
      <c r="L89" s="39">
        <f t="shared" si="119"/>
        <v>0</v>
      </c>
      <c r="M89" s="37">
        <f t="shared" si="120"/>
        <v>0</v>
      </c>
      <c r="N89" s="37">
        <f t="shared" si="121"/>
        <v>1784.17</v>
      </c>
      <c r="O89" s="40">
        <f t="shared" si="1"/>
        <v>0</v>
      </c>
      <c r="P89" s="20"/>
      <c r="Q89" s="20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7.25" customHeight="1" x14ac:dyDescent="0.25">
      <c r="A90" s="41" t="s">
        <v>184</v>
      </c>
      <c r="B90" s="42" t="s">
        <v>185</v>
      </c>
      <c r="C90" s="43"/>
      <c r="D90" s="43"/>
      <c r="E90" s="44"/>
      <c r="F90" s="45"/>
      <c r="G90" s="46"/>
      <c r="H90" s="47"/>
      <c r="I90" s="47"/>
      <c r="J90" s="48">
        <f t="shared" ref="J90:N90" si="122">SUM(J91:J95)</f>
        <v>33957.299999999996</v>
      </c>
      <c r="K90" s="48">
        <f t="shared" si="122"/>
        <v>0</v>
      </c>
      <c r="L90" s="48">
        <f t="shared" si="122"/>
        <v>0</v>
      </c>
      <c r="M90" s="48">
        <f t="shared" si="122"/>
        <v>0</v>
      </c>
      <c r="N90" s="48">
        <f t="shared" si="122"/>
        <v>33957.299999999996</v>
      </c>
      <c r="O90" s="49">
        <f t="shared" si="1"/>
        <v>0</v>
      </c>
      <c r="P90" s="50"/>
      <c r="Q90" s="51"/>
      <c r="R90" s="51"/>
      <c r="S90" s="51"/>
      <c r="T90" s="51"/>
      <c r="U90" s="51"/>
      <c r="V90" s="51"/>
      <c r="W90" s="51"/>
      <c r="X90" s="51"/>
      <c r="Y90" s="51"/>
      <c r="Z90" s="52"/>
    </row>
    <row r="91" spans="1:26" ht="17.25" customHeight="1" x14ac:dyDescent="0.25">
      <c r="A91" s="31" t="s">
        <v>186</v>
      </c>
      <c r="B91" s="32" t="s">
        <v>187</v>
      </c>
      <c r="C91" s="33" t="s">
        <v>41</v>
      </c>
      <c r="D91" s="34">
        <v>514.22</v>
      </c>
      <c r="E91" s="35"/>
      <c r="F91" s="36">
        <f>'MEMÓRIA DE CÁLCULO 02'!L372</f>
        <v>0</v>
      </c>
      <c r="G91" s="37">
        <f t="shared" ref="G91:G95" si="123">E91+F91</f>
        <v>0</v>
      </c>
      <c r="H91" s="38">
        <f t="shared" ref="H91:H95" si="124">D91-G91</f>
        <v>514.22</v>
      </c>
      <c r="I91" s="34">
        <v>5.93</v>
      </c>
      <c r="J91" s="37">
        <f t="shared" ref="J91:J95" si="125">ROUND(D91*I91,2)</f>
        <v>3049.32</v>
      </c>
      <c r="K91" s="37">
        <f t="shared" ref="K91:K95" si="126">ROUND(E91*I91,2)</f>
        <v>0</v>
      </c>
      <c r="L91" s="39">
        <f t="shared" ref="L91:L95" si="127">ROUND(F91*I91,2)</f>
        <v>0</v>
      </c>
      <c r="M91" s="37">
        <f t="shared" ref="M91:M95" si="128">ROUND(G91*I91,2)</f>
        <v>0</v>
      </c>
      <c r="N91" s="37">
        <f t="shared" ref="N91:N95" si="129">ROUND(H91*I91,2)</f>
        <v>3049.32</v>
      </c>
      <c r="O91" s="40">
        <f t="shared" si="1"/>
        <v>0</v>
      </c>
      <c r="P91" s="20"/>
      <c r="Q91" s="20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7.25" customHeight="1" x14ac:dyDescent="0.25">
      <c r="A92" s="31" t="s">
        <v>188</v>
      </c>
      <c r="B92" s="32" t="s">
        <v>189</v>
      </c>
      <c r="C92" s="33" t="s">
        <v>41</v>
      </c>
      <c r="D92" s="34">
        <v>514.22</v>
      </c>
      <c r="E92" s="35"/>
      <c r="F92" s="36">
        <f>'MEMÓRIA DE CÁLCULO 02'!L378</f>
        <v>0</v>
      </c>
      <c r="G92" s="37">
        <f t="shared" si="123"/>
        <v>0</v>
      </c>
      <c r="H92" s="38">
        <f t="shared" si="124"/>
        <v>514.22</v>
      </c>
      <c r="I92" s="34">
        <v>27.77</v>
      </c>
      <c r="J92" s="37">
        <f t="shared" si="125"/>
        <v>14279.89</v>
      </c>
      <c r="K92" s="37">
        <f t="shared" si="126"/>
        <v>0</v>
      </c>
      <c r="L92" s="39">
        <f t="shared" si="127"/>
        <v>0</v>
      </c>
      <c r="M92" s="37">
        <f t="shared" si="128"/>
        <v>0</v>
      </c>
      <c r="N92" s="37">
        <f t="shared" si="129"/>
        <v>14279.89</v>
      </c>
      <c r="O92" s="40">
        <f t="shared" si="1"/>
        <v>0</v>
      </c>
      <c r="P92" s="20"/>
      <c r="Q92" s="20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7.25" customHeight="1" x14ac:dyDescent="0.25">
      <c r="A93" s="31" t="s">
        <v>190</v>
      </c>
      <c r="B93" s="32" t="s">
        <v>191</v>
      </c>
      <c r="C93" s="33" t="s">
        <v>41</v>
      </c>
      <c r="D93" s="34">
        <v>47.14</v>
      </c>
      <c r="E93" s="35"/>
      <c r="F93" s="36">
        <f>'MEMÓRIA DE CÁLCULO 02'!L384</f>
        <v>0</v>
      </c>
      <c r="G93" s="37">
        <f t="shared" si="123"/>
        <v>0</v>
      </c>
      <c r="H93" s="38">
        <f t="shared" si="124"/>
        <v>47.14</v>
      </c>
      <c r="I93" s="34">
        <v>56.69</v>
      </c>
      <c r="J93" s="37">
        <f t="shared" si="125"/>
        <v>2672.37</v>
      </c>
      <c r="K93" s="37">
        <f t="shared" si="126"/>
        <v>0</v>
      </c>
      <c r="L93" s="39">
        <f t="shared" si="127"/>
        <v>0</v>
      </c>
      <c r="M93" s="37">
        <f t="shared" si="128"/>
        <v>0</v>
      </c>
      <c r="N93" s="37">
        <f t="shared" si="129"/>
        <v>2672.37</v>
      </c>
      <c r="O93" s="40">
        <f t="shared" si="1"/>
        <v>0</v>
      </c>
      <c r="P93" s="20"/>
      <c r="Q93" s="20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7.25" customHeight="1" x14ac:dyDescent="0.25">
      <c r="A94" s="31" t="s">
        <v>192</v>
      </c>
      <c r="B94" s="32" t="s">
        <v>193</v>
      </c>
      <c r="C94" s="33" t="s">
        <v>41</v>
      </c>
      <c r="D94" s="34">
        <v>179.59</v>
      </c>
      <c r="E94" s="35"/>
      <c r="F94" s="36">
        <f>'MEMÓRIA DE CÁLCULO 02'!L390</f>
        <v>0</v>
      </c>
      <c r="G94" s="37">
        <f t="shared" si="123"/>
        <v>0</v>
      </c>
      <c r="H94" s="38">
        <f t="shared" si="124"/>
        <v>179.59</v>
      </c>
      <c r="I94" s="34">
        <v>59.18</v>
      </c>
      <c r="J94" s="37">
        <f t="shared" si="125"/>
        <v>10628.14</v>
      </c>
      <c r="K94" s="37">
        <f t="shared" si="126"/>
        <v>0</v>
      </c>
      <c r="L94" s="39">
        <f t="shared" si="127"/>
        <v>0</v>
      </c>
      <c r="M94" s="37">
        <f t="shared" si="128"/>
        <v>0</v>
      </c>
      <c r="N94" s="37">
        <f t="shared" si="129"/>
        <v>10628.14</v>
      </c>
      <c r="O94" s="40">
        <f t="shared" si="1"/>
        <v>0</v>
      </c>
      <c r="P94" s="20"/>
      <c r="Q94" s="20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7.25" customHeight="1" x14ac:dyDescent="0.25">
      <c r="A95" s="31" t="s">
        <v>194</v>
      </c>
      <c r="B95" s="32" t="s">
        <v>195</v>
      </c>
      <c r="C95" s="33" t="s">
        <v>41</v>
      </c>
      <c r="D95" s="34">
        <v>85.52</v>
      </c>
      <c r="E95" s="35"/>
      <c r="F95" s="36">
        <f>'MEMÓRIA DE CÁLCULO 02'!L396</f>
        <v>0</v>
      </c>
      <c r="G95" s="37">
        <f t="shared" si="123"/>
        <v>0</v>
      </c>
      <c r="H95" s="38">
        <f t="shared" si="124"/>
        <v>85.52</v>
      </c>
      <c r="I95" s="34">
        <v>38.909999999999997</v>
      </c>
      <c r="J95" s="37">
        <f t="shared" si="125"/>
        <v>3327.58</v>
      </c>
      <c r="K95" s="37">
        <f t="shared" si="126"/>
        <v>0</v>
      </c>
      <c r="L95" s="39">
        <f t="shared" si="127"/>
        <v>0</v>
      </c>
      <c r="M95" s="37">
        <f t="shared" si="128"/>
        <v>0</v>
      </c>
      <c r="N95" s="37">
        <f t="shared" si="129"/>
        <v>3327.58</v>
      </c>
      <c r="O95" s="40">
        <f t="shared" si="1"/>
        <v>0</v>
      </c>
      <c r="P95" s="20"/>
      <c r="Q95" s="20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7.25" customHeight="1" x14ac:dyDescent="0.25">
      <c r="A96" s="41" t="s">
        <v>196</v>
      </c>
      <c r="B96" s="42" t="s">
        <v>197</v>
      </c>
      <c r="C96" s="43"/>
      <c r="D96" s="43"/>
      <c r="E96" s="44"/>
      <c r="F96" s="45"/>
      <c r="G96" s="46"/>
      <c r="H96" s="47"/>
      <c r="I96" s="47"/>
      <c r="J96" s="48">
        <f t="shared" ref="J96:N96" si="130">SUM(J97:J98)</f>
        <v>3074.1400000000003</v>
      </c>
      <c r="K96" s="48">
        <f t="shared" si="130"/>
        <v>0</v>
      </c>
      <c r="L96" s="48">
        <f t="shared" si="130"/>
        <v>0</v>
      </c>
      <c r="M96" s="48">
        <f t="shared" si="130"/>
        <v>0</v>
      </c>
      <c r="N96" s="48">
        <f t="shared" si="130"/>
        <v>3074.1400000000003</v>
      </c>
      <c r="O96" s="49">
        <f t="shared" si="1"/>
        <v>0</v>
      </c>
      <c r="P96" s="50"/>
      <c r="Q96" s="51"/>
      <c r="R96" s="51"/>
      <c r="S96" s="51"/>
      <c r="T96" s="51"/>
      <c r="U96" s="51"/>
      <c r="V96" s="51"/>
      <c r="W96" s="51"/>
      <c r="X96" s="51"/>
      <c r="Y96" s="51"/>
      <c r="Z96" s="52"/>
    </row>
    <row r="97" spans="1:26" ht="17.25" customHeight="1" x14ac:dyDescent="0.25">
      <c r="A97" s="31" t="s">
        <v>198</v>
      </c>
      <c r="B97" s="32" t="s">
        <v>199</v>
      </c>
      <c r="C97" s="33" t="s">
        <v>41</v>
      </c>
      <c r="D97" s="34">
        <v>99.81</v>
      </c>
      <c r="E97" s="35"/>
      <c r="F97" s="36">
        <f>'MEMÓRIA DE CÁLCULO 02'!L403</f>
        <v>0</v>
      </c>
      <c r="G97" s="37">
        <f t="shared" ref="G97:G98" si="131">E97+F97</f>
        <v>0</v>
      </c>
      <c r="H97" s="38">
        <f t="shared" ref="H97:H98" si="132">D97-G97</f>
        <v>99.81</v>
      </c>
      <c r="I97" s="34">
        <v>13.61</v>
      </c>
      <c r="J97" s="37">
        <f t="shared" ref="J97:J98" si="133">ROUND(D97*I97,2)</f>
        <v>1358.41</v>
      </c>
      <c r="K97" s="37">
        <f t="shared" ref="K97:K98" si="134">ROUND(E97*I97,2)</f>
        <v>0</v>
      </c>
      <c r="L97" s="39">
        <f t="shared" ref="L97:L98" si="135">ROUND(F97*I97,2)</f>
        <v>0</v>
      </c>
      <c r="M97" s="37">
        <f t="shared" ref="M97:M98" si="136">ROUND(G97*I97,2)</f>
        <v>0</v>
      </c>
      <c r="N97" s="37">
        <f t="shared" ref="N97:N98" si="137">ROUND(H97*I97,2)</f>
        <v>1358.41</v>
      </c>
      <c r="O97" s="40">
        <f t="shared" si="1"/>
        <v>0</v>
      </c>
      <c r="P97" s="20"/>
      <c r="Q97" s="20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7.25" customHeight="1" x14ac:dyDescent="0.25">
      <c r="A98" s="31" t="s">
        <v>200</v>
      </c>
      <c r="B98" s="32" t="s">
        <v>201</v>
      </c>
      <c r="C98" s="33" t="s">
        <v>41</v>
      </c>
      <c r="D98" s="34">
        <v>99.81</v>
      </c>
      <c r="E98" s="35"/>
      <c r="F98" s="36">
        <f>'MEMÓRIA DE CÁLCULO 02'!L409</f>
        <v>0</v>
      </c>
      <c r="G98" s="37">
        <f t="shared" si="131"/>
        <v>0</v>
      </c>
      <c r="H98" s="38">
        <f t="shared" si="132"/>
        <v>99.81</v>
      </c>
      <c r="I98" s="34">
        <v>17.190000000000001</v>
      </c>
      <c r="J98" s="37">
        <f t="shared" si="133"/>
        <v>1715.73</v>
      </c>
      <c r="K98" s="37">
        <f t="shared" si="134"/>
        <v>0</v>
      </c>
      <c r="L98" s="39">
        <f t="shared" si="135"/>
        <v>0</v>
      </c>
      <c r="M98" s="37">
        <f t="shared" si="136"/>
        <v>0</v>
      </c>
      <c r="N98" s="37">
        <f t="shared" si="137"/>
        <v>1715.73</v>
      </c>
      <c r="O98" s="40">
        <f t="shared" si="1"/>
        <v>0</v>
      </c>
      <c r="P98" s="20"/>
      <c r="Q98" s="20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7.25" customHeight="1" x14ac:dyDescent="0.25">
      <c r="A99" s="41" t="s">
        <v>202</v>
      </c>
      <c r="B99" s="42" t="s">
        <v>203</v>
      </c>
      <c r="C99" s="43"/>
      <c r="D99" s="43"/>
      <c r="E99" s="44"/>
      <c r="F99" s="45"/>
      <c r="G99" s="46"/>
      <c r="H99" s="47"/>
      <c r="I99" s="47"/>
      <c r="J99" s="48">
        <f t="shared" ref="J99:N99" si="138">J100+J102+J104</f>
        <v>5255.7199999999993</v>
      </c>
      <c r="K99" s="48">
        <f t="shared" si="138"/>
        <v>0</v>
      </c>
      <c r="L99" s="48">
        <f t="shared" si="138"/>
        <v>0</v>
      </c>
      <c r="M99" s="48">
        <f t="shared" si="138"/>
        <v>0</v>
      </c>
      <c r="N99" s="48">
        <f t="shared" si="138"/>
        <v>5255.7199999999993</v>
      </c>
      <c r="O99" s="49">
        <f t="shared" si="1"/>
        <v>0</v>
      </c>
      <c r="P99" s="50"/>
      <c r="Q99" s="51"/>
      <c r="R99" s="51"/>
      <c r="S99" s="51"/>
      <c r="T99" s="51"/>
      <c r="U99" s="51"/>
      <c r="V99" s="51"/>
      <c r="W99" s="51"/>
      <c r="X99" s="51"/>
      <c r="Y99" s="51"/>
      <c r="Z99" s="52"/>
    </row>
    <row r="100" spans="1:26" ht="17.25" customHeight="1" x14ac:dyDescent="0.25">
      <c r="A100" s="53" t="s">
        <v>204</v>
      </c>
      <c r="B100" s="54" t="s">
        <v>205</v>
      </c>
      <c r="C100" s="55"/>
      <c r="D100" s="56"/>
      <c r="E100" s="57"/>
      <c r="F100" s="58"/>
      <c r="G100" s="59"/>
      <c r="H100" s="60"/>
      <c r="I100" s="56"/>
      <c r="J100" s="59">
        <f t="shared" ref="J100:N100" si="139">J101</f>
        <v>1155.3499999999999</v>
      </c>
      <c r="K100" s="59">
        <f t="shared" si="139"/>
        <v>0</v>
      </c>
      <c r="L100" s="59">
        <f t="shared" si="139"/>
        <v>0</v>
      </c>
      <c r="M100" s="59">
        <f t="shared" si="139"/>
        <v>0</v>
      </c>
      <c r="N100" s="59">
        <f t="shared" si="139"/>
        <v>1155.3499999999999</v>
      </c>
      <c r="O100" s="61">
        <f t="shared" si="1"/>
        <v>0</v>
      </c>
      <c r="P100" s="20"/>
      <c r="Q100" s="20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7.25" customHeight="1" x14ac:dyDescent="0.25">
      <c r="A101" s="31" t="s">
        <v>206</v>
      </c>
      <c r="B101" s="32" t="s">
        <v>207</v>
      </c>
      <c r="C101" s="33" t="s">
        <v>154</v>
      </c>
      <c r="D101" s="34">
        <v>10.199999999999999</v>
      </c>
      <c r="E101" s="35"/>
      <c r="F101" s="36">
        <f>'MEMÓRIA DE CÁLCULO 02'!L417</f>
        <v>0</v>
      </c>
      <c r="G101" s="37">
        <f>E101+F101</f>
        <v>0</v>
      </c>
      <c r="H101" s="38">
        <f>D101-G101</f>
        <v>10.199999999999999</v>
      </c>
      <c r="I101" s="34">
        <v>113.27</v>
      </c>
      <c r="J101" s="37">
        <f>ROUND(D101*I101,2)</f>
        <v>1155.3499999999999</v>
      </c>
      <c r="K101" s="37">
        <f>ROUND(E101*I101,2)</f>
        <v>0</v>
      </c>
      <c r="L101" s="39">
        <f>ROUND(F101*I101,2)</f>
        <v>0</v>
      </c>
      <c r="M101" s="37">
        <f>ROUND(G101*I101,2)</f>
        <v>0</v>
      </c>
      <c r="N101" s="37">
        <f>ROUND(H101*I101,2)</f>
        <v>1155.3499999999999</v>
      </c>
      <c r="O101" s="40">
        <f t="shared" si="1"/>
        <v>0</v>
      </c>
      <c r="P101" s="20"/>
      <c r="Q101" s="20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7.25" customHeight="1" x14ac:dyDescent="0.25">
      <c r="A102" s="53" t="s">
        <v>208</v>
      </c>
      <c r="B102" s="54" t="s">
        <v>209</v>
      </c>
      <c r="C102" s="55"/>
      <c r="D102" s="56"/>
      <c r="E102" s="57"/>
      <c r="F102" s="58"/>
      <c r="G102" s="59"/>
      <c r="H102" s="60"/>
      <c r="I102" s="56"/>
      <c r="J102" s="59">
        <f t="shared" ref="J102:N102" si="140">J103</f>
        <v>2613.08</v>
      </c>
      <c r="K102" s="59">
        <f t="shared" si="140"/>
        <v>0</v>
      </c>
      <c r="L102" s="59">
        <f t="shared" si="140"/>
        <v>0</v>
      </c>
      <c r="M102" s="59">
        <f t="shared" si="140"/>
        <v>0</v>
      </c>
      <c r="N102" s="59">
        <f t="shared" si="140"/>
        <v>2613.08</v>
      </c>
      <c r="O102" s="61">
        <f t="shared" si="1"/>
        <v>0</v>
      </c>
      <c r="P102" s="20"/>
      <c r="Q102" s="20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7.25" customHeight="1" x14ac:dyDescent="0.25">
      <c r="A103" s="31" t="s">
        <v>210</v>
      </c>
      <c r="B103" s="32" t="s">
        <v>211</v>
      </c>
      <c r="C103" s="33" t="s">
        <v>41</v>
      </c>
      <c r="D103" s="34">
        <v>4.43</v>
      </c>
      <c r="E103" s="35"/>
      <c r="F103" s="36">
        <f>'MEMÓRIA DE CÁLCULO 02'!L424</f>
        <v>0</v>
      </c>
      <c r="G103" s="37">
        <f>E103+F103</f>
        <v>0</v>
      </c>
      <c r="H103" s="38">
        <f>D103-G103</f>
        <v>4.43</v>
      </c>
      <c r="I103" s="34">
        <v>589.86</v>
      </c>
      <c r="J103" s="37">
        <f>ROUND(D103*I103,2)</f>
        <v>2613.08</v>
      </c>
      <c r="K103" s="37">
        <f>ROUND(E103*I103,2)</f>
        <v>0</v>
      </c>
      <c r="L103" s="39">
        <f>ROUND(F103*I103,2)</f>
        <v>0</v>
      </c>
      <c r="M103" s="37">
        <f>ROUND(G103*I103,2)</f>
        <v>0</v>
      </c>
      <c r="N103" s="37">
        <f>ROUND(H103*I103,2)</f>
        <v>2613.08</v>
      </c>
      <c r="O103" s="40">
        <f t="shared" si="1"/>
        <v>0</v>
      </c>
      <c r="P103" s="20"/>
      <c r="Q103" s="20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7.25" customHeight="1" x14ac:dyDescent="0.25">
      <c r="A104" s="53" t="s">
        <v>212</v>
      </c>
      <c r="B104" s="54" t="s">
        <v>213</v>
      </c>
      <c r="C104" s="55"/>
      <c r="D104" s="56"/>
      <c r="E104" s="57"/>
      <c r="F104" s="58"/>
      <c r="G104" s="59"/>
      <c r="H104" s="60"/>
      <c r="I104" s="56"/>
      <c r="J104" s="59">
        <f t="shared" ref="J104:N104" si="141">J105</f>
        <v>1487.29</v>
      </c>
      <c r="K104" s="59">
        <f t="shared" si="141"/>
        <v>0</v>
      </c>
      <c r="L104" s="59">
        <f t="shared" si="141"/>
        <v>0</v>
      </c>
      <c r="M104" s="59">
        <f t="shared" si="141"/>
        <v>0</v>
      </c>
      <c r="N104" s="59">
        <f t="shared" si="141"/>
        <v>1487.29</v>
      </c>
      <c r="O104" s="61">
        <f t="shared" si="1"/>
        <v>0</v>
      </c>
      <c r="P104" s="20"/>
      <c r="Q104" s="20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7.25" customHeight="1" x14ac:dyDescent="0.25">
      <c r="A105" s="31" t="s">
        <v>214</v>
      </c>
      <c r="B105" s="32" t="s">
        <v>215</v>
      </c>
      <c r="C105" s="33" t="s">
        <v>154</v>
      </c>
      <c r="D105" s="34">
        <v>14.62</v>
      </c>
      <c r="E105" s="35"/>
      <c r="F105" s="36">
        <f>'MEMÓRIA DE CÁLCULO 02'!L431</f>
        <v>0</v>
      </c>
      <c r="G105" s="37">
        <f>E105+F105</f>
        <v>0</v>
      </c>
      <c r="H105" s="38">
        <f>D105-G105</f>
        <v>14.62</v>
      </c>
      <c r="I105" s="34">
        <v>101.73</v>
      </c>
      <c r="J105" s="37">
        <f>ROUND(D105*I105,2)</f>
        <v>1487.29</v>
      </c>
      <c r="K105" s="37">
        <f>ROUND(E105*I105,2)</f>
        <v>0</v>
      </c>
      <c r="L105" s="39">
        <f>ROUND(F105*I105,2)</f>
        <v>0</v>
      </c>
      <c r="M105" s="37">
        <f>ROUND(G105*I105,2)</f>
        <v>0</v>
      </c>
      <c r="N105" s="37">
        <f>ROUND(H105*I105,2)</f>
        <v>1487.29</v>
      </c>
      <c r="O105" s="40">
        <f t="shared" si="1"/>
        <v>0</v>
      </c>
      <c r="P105" s="20"/>
      <c r="Q105" s="20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7.25" customHeight="1" x14ac:dyDescent="0.25">
      <c r="A106" s="22" t="s">
        <v>216</v>
      </c>
      <c r="B106" s="23" t="s">
        <v>217</v>
      </c>
      <c r="C106" s="24"/>
      <c r="D106" s="25"/>
      <c r="E106" s="26"/>
      <c r="F106" s="27"/>
      <c r="G106" s="28"/>
      <c r="H106" s="29"/>
      <c r="I106" s="25"/>
      <c r="J106" s="29">
        <f t="shared" ref="J106:N106" si="142">J107+J110</f>
        <v>21960.86</v>
      </c>
      <c r="K106" s="29">
        <f t="shared" si="142"/>
        <v>0</v>
      </c>
      <c r="L106" s="29">
        <f t="shared" si="142"/>
        <v>0</v>
      </c>
      <c r="M106" s="29">
        <f t="shared" si="142"/>
        <v>0</v>
      </c>
      <c r="N106" s="29">
        <f t="shared" si="142"/>
        <v>21960.86</v>
      </c>
      <c r="O106" s="30">
        <f t="shared" si="1"/>
        <v>0</v>
      </c>
      <c r="P106" s="20"/>
      <c r="Q106" s="21"/>
      <c r="R106" s="21"/>
      <c r="S106" s="21"/>
      <c r="T106" s="21"/>
      <c r="U106" s="21"/>
      <c r="V106" s="21"/>
      <c r="W106" s="21"/>
      <c r="X106" s="21"/>
      <c r="Y106" s="21"/>
      <c r="Z106" s="2"/>
    </row>
    <row r="107" spans="1:26" ht="17.25" customHeight="1" x14ac:dyDescent="0.25">
      <c r="A107" s="41" t="s">
        <v>218</v>
      </c>
      <c r="B107" s="42" t="s">
        <v>219</v>
      </c>
      <c r="C107" s="43"/>
      <c r="D107" s="43"/>
      <c r="E107" s="44"/>
      <c r="F107" s="45"/>
      <c r="G107" s="46"/>
      <c r="H107" s="47"/>
      <c r="I107" s="47"/>
      <c r="J107" s="48">
        <f t="shared" ref="J107:N107" si="143">SUM(J108:J109)</f>
        <v>1415.4</v>
      </c>
      <c r="K107" s="48">
        <f t="shared" si="143"/>
        <v>0</v>
      </c>
      <c r="L107" s="48">
        <f t="shared" si="143"/>
        <v>0</v>
      </c>
      <c r="M107" s="48">
        <f t="shared" si="143"/>
        <v>0</v>
      </c>
      <c r="N107" s="48">
        <f t="shared" si="143"/>
        <v>1415.4</v>
      </c>
      <c r="O107" s="49">
        <f t="shared" si="1"/>
        <v>0</v>
      </c>
      <c r="P107" s="50"/>
      <c r="Q107" s="51"/>
      <c r="R107" s="51"/>
      <c r="S107" s="51"/>
      <c r="T107" s="51"/>
      <c r="U107" s="51"/>
      <c r="V107" s="51"/>
      <c r="W107" s="51"/>
      <c r="X107" s="51"/>
      <c r="Y107" s="51"/>
      <c r="Z107" s="52"/>
    </row>
    <row r="108" spans="1:26" ht="17.25" customHeight="1" x14ac:dyDescent="0.25">
      <c r="A108" s="31" t="s">
        <v>220</v>
      </c>
      <c r="B108" s="32" t="s">
        <v>221</v>
      </c>
      <c r="C108" s="33" t="s">
        <v>41</v>
      </c>
      <c r="D108" s="34">
        <v>26.25</v>
      </c>
      <c r="E108" s="35"/>
      <c r="F108" s="36">
        <f>'MEMÓRIA DE CÁLCULO 02'!L439</f>
        <v>0</v>
      </c>
      <c r="G108" s="37">
        <f t="shared" ref="G108:G109" si="144">E108+F108</f>
        <v>0</v>
      </c>
      <c r="H108" s="38">
        <f t="shared" ref="H108:H109" si="145">D108-G108</f>
        <v>26.25</v>
      </c>
      <c r="I108" s="34">
        <v>20.05</v>
      </c>
      <c r="J108" s="37">
        <f t="shared" ref="J108:J109" si="146">ROUND(D108*I108,2)</f>
        <v>526.30999999999995</v>
      </c>
      <c r="K108" s="37">
        <f t="shared" ref="K108:K109" si="147">ROUND(E108*I108,2)</f>
        <v>0</v>
      </c>
      <c r="L108" s="39">
        <f t="shared" ref="L108:L109" si="148">ROUND(F108*I108,2)</f>
        <v>0</v>
      </c>
      <c r="M108" s="37">
        <f t="shared" ref="M108:M109" si="149">ROUND(G108*I108,2)</f>
        <v>0</v>
      </c>
      <c r="N108" s="37">
        <f t="shared" ref="N108:N109" si="150">ROUND(H108*I108,2)</f>
        <v>526.30999999999995</v>
      </c>
      <c r="O108" s="40">
        <f t="shared" si="1"/>
        <v>0</v>
      </c>
      <c r="P108" s="20"/>
      <c r="Q108" s="20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7.25" customHeight="1" x14ac:dyDescent="0.25">
      <c r="A109" s="31" t="s">
        <v>222</v>
      </c>
      <c r="B109" s="32" t="s">
        <v>223</v>
      </c>
      <c r="C109" s="33" t="s">
        <v>41</v>
      </c>
      <c r="D109" s="34">
        <v>26.25</v>
      </c>
      <c r="E109" s="35"/>
      <c r="F109" s="36">
        <f>'MEMÓRIA DE CÁLCULO 02'!L445</f>
        <v>0</v>
      </c>
      <c r="G109" s="37">
        <f t="shared" si="144"/>
        <v>0</v>
      </c>
      <c r="H109" s="38">
        <f t="shared" si="145"/>
        <v>26.25</v>
      </c>
      <c r="I109" s="34">
        <v>33.869999999999997</v>
      </c>
      <c r="J109" s="37">
        <f t="shared" si="146"/>
        <v>889.09</v>
      </c>
      <c r="K109" s="37">
        <f t="shared" si="147"/>
        <v>0</v>
      </c>
      <c r="L109" s="39">
        <f t="shared" si="148"/>
        <v>0</v>
      </c>
      <c r="M109" s="37">
        <f t="shared" si="149"/>
        <v>0</v>
      </c>
      <c r="N109" s="37">
        <f t="shared" si="150"/>
        <v>889.09</v>
      </c>
      <c r="O109" s="40">
        <f t="shared" si="1"/>
        <v>0</v>
      </c>
      <c r="P109" s="20"/>
      <c r="Q109" s="20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7.25" customHeight="1" x14ac:dyDescent="0.25">
      <c r="A110" s="41" t="s">
        <v>224</v>
      </c>
      <c r="B110" s="42" t="s">
        <v>225</v>
      </c>
      <c r="C110" s="43"/>
      <c r="D110" s="43"/>
      <c r="E110" s="44"/>
      <c r="F110" s="45"/>
      <c r="G110" s="46"/>
      <c r="H110" s="47"/>
      <c r="I110" s="47"/>
      <c r="J110" s="48">
        <f t="shared" ref="J110:N110" si="151">SUM(J111:J114)</f>
        <v>20545.46</v>
      </c>
      <c r="K110" s="48">
        <f t="shared" si="151"/>
        <v>0</v>
      </c>
      <c r="L110" s="48">
        <f t="shared" si="151"/>
        <v>0</v>
      </c>
      <c r="M110" s="48">
        <f t="shared" si="151"/>
        <v>0</v>
      </c>
      <c r="N110" s="48">
        <f t="shared" si="151"/>
        <v>20545.46</v>
      </c>
      <c r="O110" s="49">
        <f t="shared" si="1"/>
        <v>0</v>
      </c>
      <c r="P110" s="50"/>
      <c r="Q110" s="51"/>
      <c r="R110" s="51"/>
      <c r="S110" s="51"/>
      <c r="T110" s="51"/>
      <c r="U110" s="51"/>
      <c r="V110" s="51"/>
      <c r="W110" s="51"/>
      <c r="X110" s="51"/>
      <c r="Y110" s="51"/>
      <c r="Z110" s="52"/>
    </row>
    <row r="111" spans="1:26" ht="17.25" customHeight="1" x14ac:dyDescent="0.25">
      <c r="A111" s="31" t="s">
        <v>226</v>
      </c>
      <c r="B111" s="32" t="s">
        <v>227</v>
      </c>
      <c r="C111" s="33" t="s">
        <v>41</v>
      </c>
      <c r="D111" s="34">
        <v>51.82</v>
      </c>
      <c r="E111" s="35"/>
      <c r="F111" s="36">
        <f>'MEMÓRIA DE CÁLCULO 02'!L452</f>
        <v>0</v>
      </c>
      <c r="G111" s="37">
        <f t="shared" ref="G111:G114" si="152">E111+F111</f>
        <v>0</v>
      </c>
      <c r="H111" s="38">
        <f t="shared" ref="H111:H114" si="153">D111-G111</f>
        <v>51.82</v>
      </c>
      <c r="I111" s="34">
        <v>42.35</v>
      </c>
      <c r="J111" s="37">
        <f t="shared" ref="J111:J114" si="154">ROUND(D111*I111,2)</f>
        <v>2194.58</v>
      </c>
      <c r="K111" s="37">
        <f t="shared" ref="K111:K114" si="155">ROUND(E111*I111,2)</f>
        <v>0</v>
      </c>
      <c r="L111" s="39">
        <f t="shared" ref="L111:L114" si="156">ROUND(F111*I111,2)</f>
        <v>0</v>
      </c>
      <c r="M111" s="37">
        <f t="shared" ref="M111:M114" si="157">ROUND(G111*I111,2)</f>
        <v>0</v>
      </c>
      <c r="N111" s="37">
        <f t="shared" ref="N111:N114" si="158">ROUND(H111*I111,2)</f>
        <v>2194.58</v>
      </c>
      <c r="O111" s="40">
        <f t="shared" si="1"/>
        <v>0</v>
      </c>
      <c r="P111" s="20"/>
      <c r="Q111" s="20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7.25" customHeight="1" x14ac:dyDescent="0.25">
      <c r="A112" s="31" t="s">
        <v>228</v>
      </c>
      <c r="B112" s="32" t="s">
        <v>229</v>
      </c>
      <c r="C112" s="33" t="s">
        <v>41</v>
      </c>
      <c r="D112" s="34">
        <v>110.78</v>
      </c>
      <c r="E112" s="35"/>
      <c r="F112" s="36">
        <f>'MEMÓRIA DE CÁLCULO 02'!L458</f>
        <v>0</v>
      </c>
      <c r="G112" s="37">
        <f t="shared" si="152"/>
        <v>0</v>
      </c>
      <c r="H112" s="38">
        <f t="shared" si="153"/>
        <v>110.78</v>
      </c>
      <c r="I112" s="34">
        <v>36.840000000000003</v>
      </c>
      <c r="J112" s="37">
        <f t="shared" si="154"/>
        <v>4081.14</v>
      </c>
      <c r="K112" s="37">
        <f t="shared" si="155"/>
        <v>0</v>
      </c>
      <c r="L112" s="39">
        <f t="shared" si="156"/>
        <v>0</v>
      </c>
      <c r="M112" s="37">
        <f t="shared" si="157"/>
        <v>0</v>
      </c>
      <c r="N112" s="37">
        <f t="shared" si="158"/>
        <v>4081.14</v>
      </c>
      <c r="O112" s="40">
        <f t="shared" si="1"/>
        <v>0</v>
      </c>
      <c r="P112" s="20"/>
      <c r="Q112" s="20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7.25" customHeight="1" x14ac:dyDescent="0.25">
      <c r="A113" s="31" t="s">
        <v>230</v>
      </c>
      <c r="B113" s="32" t="s">
        <v>231</v>
      </c>
      <c r="C113" s="33" t="s">
        <v>41</v>
      </c>
      <c r="D113" s="34">
        <v>72.739999999999995</v>
      </c>
      <c r="E113" s="35"/>
      <c r="F113" s="36">
        <f>'MEMÓRIA DE CÁLCULO 02'!L464</f>
        <v>0</v>
      </c>
      <c r="G113" s="37">
        <f t="shared" si="152"/>
        <v>0</v>
      </c>
      <c r="H113" s="38">
        <f t="shared" si="153"/>
        <v>72.739999999999995</v>
      </c>
      <c r="I113" s="34">
        <v>57.72</v>
      </c>
      <c r="J113" s="37">
        <f t="shared" si="154"/>
        <v>4198.55</v>
      </c>
      <c r="K113" s="37">
        <f t="shared" si="155"/>
        <v>0</v>
      </c>
      <c r="L113" s="39">
        <f t="shared" si="156"/>
        <v>0</v>
      </c>
      <c r="M113" s="37">
        <f t="shared" si="157"/>
        <v>0</v>
      </c>
      <c r="N113" s="37">
        <f t="shared" si="158"/>
        <v>4198.55</v>
      </c>
      <c r="O113" s="40">
        <f t="shared" si="1"/>
        <v>0</v>
      </c>
      <c r="P113" s="20"/>
      <c r="Q113" s="20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7.25" customHeight="1" x14ac:dyDescent="0.25">
      <c r="A114" s="31" t="s">
        <v>232</v>
      </c>
      <c r="B114" s="32" t="s">
        <v>233</v>
      </c>
      <c r="C114" s="33" t="s">
        <v>41</v>
      </c>
      <c r="D114" s="34">
        <v>284.98</v>
      </c>
      <c r="E114" s="35"/>
      <c r="F114" s="36">
        <f>'MEMÓRIA DE CÁLCULO 02'!L470</f>
        <v>0</v>
      </c>
      <c r="G114" s="37">
        <f t="shared" si="152"/>
        <v>0</v>
      </c>
      <c r="H114" s="38">
        <f t="shared" si="153"/>
        <v>284.98</v>
      </c>
      <c r="I114" s="34">
        <v>35.340000000000003</v>
      </c>
      <c r="J114" s="37">
        <f t="shared" si="154"/>
        <v>10071.19</v>
      </c>
      <c r="K114" s="37">
        <f t="shared" si="155"/>
        <v>0</v>
      </c>
      <c r="L114" s="39">
        <f t="shared" si="156"/>
        <v>0</v>
      </c>
      <c r="M114" s="37">
        <f t="shared" si="157"/>
        <v>0</v>
      </c>
      <c r="N114" s="37">
        <f t="shared" si="158"/>
        <v>10071.19</v>
      </c>
      <c r="O114" s="40">
        <f t="shared" si="1"/>
        <v>0</v>
      </c>
      <c r="P114" s="20"/>
      <c r="Q114" s="20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7.25" customHeight="1" x14ac:dyDescent="0.25">
      <c r="A115" s="22" t="s">
        <v>234</v>
      </c>
      <c r="B115" s="23" t="s">
        <v>235</v>
      </c>
      <c r="C115" s="24"/>
      <c r="D115" s="25"/>
      <c r="E115" s="26"/>
      <c r="F115" s="27"/>
      <c r="G115" s="28"/>
      <c r="H115" s="29"/>
      <c r="I115" s="25"/>
      <c r="J115" s="29">
        <f t="shared" ref="J115:N115" si="159">J116+J119</f>
        <v>17683.260000000002</v>
      </c>
      <c r="K115" s="29">
        <f t="shared" si="159"/>
        <v>0</v>
      </c>
      <c r="L115" s="29">
        <f t="shared" si="159"/>
        <v>0</v>
      </c>
      <c r="M115" s="29">
        <f t="shared" si="159"/>
        <v>0</v>
      </c>
      <c r="N115" s="29">
        <f t="shared" si="159"/>
        <v>17683.260000000002</v>
      </c>
      <c r="O115" s="30">
        <f t="shared" si="1"/>
        <v>0</v>
      </c>
      <c r="P115" s="20"/>
      <c r="Q115" s="21"/>
      <c r="R115" s="21"/>
      <c r="S115" s="21"/>
      <c r="T115" s="21"/>
      <c r="U115" s="21"/>
      <c r="V115" s="21"/>
      <c r="W115" s="21"/>
      <c r="X115" s="21"/>
      <c r="Y115" s="21"/>
      <c r="Z115" s="2"/>
    </row>
    <row r="116" spans="1:26" ht="17.25" customHeight="1" x14ac:dyDescent="0.25">
      <c r="A116" s="41" t="s">
        <v>236</v>
      </c>
      <c r="B116" s="42" t="s">
        <v>237</v>
      </c>
      <c r="C116" s="43"/>
      <c r="D116" s="43"/>
      <c r="E116" s="44"/>
      <c r="F116" s="45"/>
      <c r="G116" s="46"/>
      <c r="H116" s="47"/>
      <c r="I116" s="47"/>
      <c r="J116" s="48">
        <f t="shared" ref="J116:N116" si="160">SUM(J117:J118)</f>
        <v>5174.5599999999995</v>
      </c>
      <c r="K116" s="48">
        <f t="shared" si="160"/>
        <v>0</v>
      </c>
      <c r="L116" s="48">
        <f t="shared" si="160"/>
        <v>0</v>
      </c>
      <c r="M116" s="48">
        <f t="shared" si="160"/>
        <v>0</v>
      </c>
      <c r="N116" s="48">
        <f t="shared" si="160"/>
        <v>5174.5599999999995</v>
      </c>
      <c r="O116" s="49">
        <f t="shared" si="1"/>
        <v>0</v>
      </c>
      <c r="P116" s="50"/>
      <c r="Q116" s="51"/>
      <c r="R116" s="51"/>
      <c r="S116" s="51"/>
      <c r="T116" s="51"/>
      <c r="U116" s="51"/>
      <c r="V116" s="51"/>
      <c r="W116" s="51"/>
      <c r="X116" s="51"/>
      <c r="Y116" s="51"/>
      <c r="Z116" s="52"/>
    </row>
    <row r="117" spans="1:26" ht="17.25" customHeight="1" x14ac:dyDescent="0.25">
      <c r="A117" s="31" t="s">
        <v>238</v>
      </c>
      <c r="B117" s="32" t="s">
        <v>239</v>
      </c>
      <c r="C117" s="33" t="s">
        <v>30</v>
      </c>
      <c r="D117" s="34">
        <v>4</v>
      </c>
      <c r="E117" s="35"/>
      <c r="F117" s="36">
        <f>'MEMÓRIA DE CÁLCULO 02'!L478</f>
        <v>0</v>
      </c>
      <c r="G117" s="37">
        <f t="shared" ref="G117:G118" si="161">E117+F117</f>
        <v>0</v>
      </c>
      <c r="H117" s="38">
        <f t="shared" ref="H117:H118" si="162">D117-G117</f>
        <v>4</v>
      </c>
      <c r="I117" s="34">
        <v>680.76</v>
      </c>
      <c r="J117" s="37">
        <f t="shared" ref="J117:J118" si="163">ROUND(D117*I117,2)</f>
        <v>2723.04</v>
      </c>
      <c r="K117" s="37">
        <f t="shared" ref="K117:K118" si="164">ROUND(E117*I117,2)</f>
        <v>0</v>
      </c>
      <c r="L117" s="39">
        <f t="shared" ref="L117:L118" si="165">ROUND(F117*I117,2)</f>
        <v>0</v>
      </c>
      <c r="M117" s="37">
        <f t="shared" ref="M117:M118" si="166">ROUND(G117*I117,2)</f>
        <v>0</v>
      </c>
      <c r="N117" s="37">
        <f t="shared" ref="N117:N118" si="167">ROUND(H117*I117,2)</f>
        <v>2723.04</v>
      </c>
      <c r="O117" s="40">
        <f t="shared" si="1"/>
        <v>0</v>
      </c>
      <c r="P117" s="20"/>
      <c r="Q117" s="20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7.25" customHeight="1" x14ac:dyDescent="0.25">
      <c r="A118" s="31" t="s">
        <v>240</v>
      </c>
      <c r="B118" s="32" t="s">
        <v>241</v>
      </c>
      <c r="C118" s="33" t="s">
        <v>30</v>
      </c>
      <c r="D118" s="34">
        <v>2</v>
      </c>
      <c r="E118" s="35"/>
      <c r="F118" s="36">
        <f>'MEMÓRIA DE CÁLCULO 02'!L484</f>
        <v>0</v>
      </c>
      <c r="G118" s="37">
        <f t="shared" si="161"/>
        <v>0</v>
      </c>
      <c r="H118" s="38">
        <f t="shared" si="162"/>
        <v>2</v>
      </c>
      <c r="I118" s="34">
        <v>1225.76</v>
      </c>
      <c r="J118" s="37">
        <f t="shared" si="163"/>
        <v>2451.52</v>
      </c>
      <c r="K118" s="37">
        <f t="shared" si="164"/>
        <v>0</v>
      </c>
      <c r="L118" s="39">
        <f t="shared" si="165"/>
        <v>0</v>
      </c>
      <c r="M118" s="37">
        <f t="shared" si="166"/>
        <v>0</v>
      </c>
      <c r="N118" s="37">
        <f t="shared" si="167"/>
        <v>2451.52</v>
      </c>
      <c r="O118" s="40">
        <f t="shared" si="1"/>
        <v>0</v>
      </c>
      <c r="P118" s="20"/>
      <c r="Q118" s="20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7.25" customHeight="1" x14ac:dyDescent="0.25">
      <c r="A119" s="41" t="s">
        <v>242</v>
      </c>
      <c r="B119" s="42" t="s">
        <v>243</v>
      </c>
      <c r="C119" s="43"/>
      <c r="D119" s="43"/>
      <c r="E119" s="44"/>
      <c r="F119" s="45"/>
      <c r="G119" s="46"/>
      <c r="H119" s="47"/>
      <c r="I119" s="47"/>
      <c r="J119" s="48">
        <f t="shared" ref="J119:N119" si="168">SUM(J120:J127)</f>
        <v>12508.7</v>
      </c>
      <c r="K119" s="48">
        <f t="shared" si="168"/>
        <v>0</v>
      </c>
      <c r="L119" s="48">
        <f t="shared" si="168"/>
        <v>0</v>
      </c>
      <c r="M119" s="48">
        <f t="shared" si="168"/>
        <v>0</v>
      </c>
      <c r="N119" s="48">
        <f t="shared" si="168"/>
        <v>12508.7</v>
      </c>
      <c r="O119" s="49">
        <f t="shared" si="1"/>
        <v>0</v>
      </c>
      <c r="P119" s="50"/>
      <c r="Q119" s="51"/>
      <c r="R119" s="51"/>
      <c r="S119" s="51"/>
      <c r="T119" s="51"/>
      <c r="U119" s="51"/>
      <c r="V119" s="51"/>
      <c r="W119" s="51"/>
      <c r="X119" s="51"/>
      <c r="Y119" s="51"/>
      <c r="Z119" s="52"/>
    </row>
    <row r="120" spans="1:26" ht="17.25" customHeight="1" x14ac:dyDescent="0.25">
      <c r="A120" s="31" t="s">
        <v>244</v>
      </c>
      <c r="B120" s="32" t="s">
        <v>245</v>
      </c>
      <c r="C120" s="33" t="s">
        <v>41</v>
      </c>
      <c r="D120" s="34">
        <v>4.8</v>
      </c>
      <c r="E120" s="35"/>
      <c r="F120" s="36">
        <f>'MEMÓRIA DE CÁLCULO 02'!L491</f>
        <v>0</v>
      </c>
      <c r="G120" s="37">
        <f t="shared" ref="G120:G127" si="169">E120+F120</f>
        <v>0</v>
      </c>
      <c r="H120" s="38">
        <f t="shared" ref="H120:H127" si="170">D120-G120</f>
        <v>4.8</v>
      </c>
      <c r="I120" s="34">
        <v>601.75</v>
      </c>
      <c r="J120" s="37">
        <f t="shared" ref="J120:J127" si="171">ROUND(D120*I120,2)</f>
        <v>2888.4</v>
      </c>
      <c r="K120" s="37">
        <f t="shared" ref="K120:K127" si="172">ROUND(E120*I120,2)</f>
        <v>0</v>
      </c>
      <c r="L120" s="39">
        <f t="shared" ref="L120:L127" si="173">ROUND(F120*I120,2)</f>
        <v>0</v>
      </c>
      <c r="M120" s="37">
        <f t="shared" ref="M120:M127" si="174">ROUND(G120*I120,2)</f>
        <v>0</v>
      </c>
      <c r="N120" s="37">
        <f t="shared" ref="N120:N127" si="175">ROUND(H120*I120,2)</f>
        <v>2888.4</v>
      </c>
      <c r="O120" s="40">
        <f t="shared" si="1"/>
        <v>0</v>
      </c>
      <c r="P120" s="20"/>
      <c r="Q120" s="20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7.25" customHeight="1" x14ac:dyDescent="0.25">
      <c r="A121" s="31" t="s">
        <v>246</v>
      </c>
      <c r="B121" s="32" t="s">
        <v>247</v>
      </c>
      <c r="C121" s="33" t="s">
        <v>41</v>
      </c>
      <c r="D121" s="34">
        <v>3.88</v>
      </c>
      <c r="E121" s="35"/>
      <c r="F121" s="36">
        <f>'MEMÓRIA DE CÁLCULO 02'!L497</f>
        <v>0</v>
      </c>
      <c r="G121" s="37">
        <f t="shared" si="169"/>
        <v>0</v>
      </c>
      <c r="H121" s="38">
        <f t="shared" si="170"/>
        <v>3.88</v>
      </c>
      <c r="I121" s="34">
        <v>321.75</v>
      </c>
      <c r="J121" s="37">
        <f t="shared" si="171"/>
        <v>1248.3900000000001</v>
      </c>
      <c r="K121" s="37">
        <f t="shared" si="172"/>
        <v>0</v>
      </c>
      <c r="L121" s="39">
        <f t="shared" si="173"/>
        <v>0</v>
      </c>
      <c r="M121" s="37">
        <f t="shared" si="174"/>
        <v>0</v>
      </c>
      <c r="N121" s="37">
        <f t="shared" si="175"/>
        <v>1248.3900000000001</v>
      </c>
      <c r="O121" s="40">
        <f t="shared" si="1"/>
        <v>0</v>
      </c>
      <c r="P121" s="20"/>
      <c r="Q121" s="20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7.25" customHeight="1" x14ac:dyDescent="0.25">
      <c r="A122" s="31" t="s">
        <v>248</v>
      </c>
      <c r="B122" s="32" t="s">
        <v>249</v>
      </c>
      <c r="C122" s="33" t="s">
        <v>41</v>
      </c>
      <c r="D122" s="34">
        <v>3</v>
      </c>
      <c r="E122" s="35"/>
      <c r="F122" s="36">
        <f>'MEMÓRIA DE CÁLCULO 02'!L503</f>
        <v>0</v>
      </c>
      <c r="G122" s="37">
        <f t="shared" si="169"/>
        <v>0</v>
      </c>
      <c r="H122" s="38">
        <f t="shared" si="170"/>
        <v>3</v>
      </c>
      <c r="I122" s="34">
        <v>447.41</v>
      </c>
      <c r="J122" s="37">
        <f t="shared" si="171"/>
        <v>1342.23</v>
      </c>
      <c r="K122" s="37">
        <f t="shared" si="172"/>
        <v>0</v>
      </c>
      <c r="L122" s="39">
        <f t="shared" si="173"/>
        <v>0</v>
      </c>
      <c r="M122" s="37">
        <f t="shared" si="174"/>
        <v>0</v>
      </c>
      <c r="N122" s="37">
        <f t="shared" si="175"/>
        <v>1342.23</v>
      </c>
      <c r="O122" s="40">
        <f t="shared" si="1"/>
        <v>0</v>
      </c>
      <c r="P122" s="20"/>
      <c r="Q122" s="20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7.25" customHeight="1" x14ac:dyDescent="0.25">
      <c r="A123" s="31" t="s">
        <v>250</v>
      </c>
      <c r="B123" s="32" t="s">
        <v>251</v>
      </c>
      <c r="C123" s="33" t="s">
        <v>41</v>
      </c>
      <c r="D123" s="34">
        <v>6.88</v>
      </c>
      <c r="E123" s="35"/>
      <c r="F123" s="36">
        <f>'MEMÓRIA DE CÁLCULO 02'!L509</f>
        <v>0</v>
      </c>
      <c r="G123" s="37">
        <f t="shared" si="169"/>
        <v>0</v>
      </c>
      <c r="H123" s="38">
        <f t="shared" si="170"/>
        <v>6.88</v>
      </c>
      <c r="I123" s="34">
        <v>184.02</v>
      </c>
      <c r="J123" s="37">
        <f t="shared" si="171"/>
        <v>1266.06</v>
      </c>
      <c r="K123" s="37">
        <f t="shared" si="172"/>
        <v>0</v>
      </c>
      <c r="L123" s="39">
        <f t="shared" si="173"/>
        <v>0</v>
      </c>
      <c r="M123" s="37">
        <f t="shared" si="174"/>
        <v>0</v>
      </c>
      <c r="N123" s="37">
        <f t="shared" si="175"/>
        <v>1266.06</v>
      </c>
      <c r="O123" s="40">
        <f t="shared" si="1"/>
        <v>0</v>
      </c>
      <c r="P123" s="20"/>
      <c r="Q123" s="20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7.25" customHeight="1" x14ac:dyDescent="0.25">
      <c r="A124" s="31" t="s">
        <v>252</v>
      </c>
      <c r="B124" s="32" t="s">
        <v>253</v>
      </c>
      <c r="C124" s="33" t="s">
        <v>41</v>
      </c>
      <c r="D124" s="34">
        <v>3.9</v>
      </c>
      <c r="E124" s="35"/>
      <c r="F124" s="36">
        <f>'MEMÓRIA DE CÁLCULO 02'!L515</f>
        <v>0</v>
      </c>
      <c r="G124" s="37">
        <f t="shared" si="169"/>
        <v>0</v>
      </c>
      <c r="H124" s="38">
        <f t="shared" si="170"/>
        <v>3.9</v>
      </c>
      <c r="I124" s="34">
        <v>299.61</v>
      </c>
      <c r="J124" s="37">
        <f t="shared" si="171"/>
        <v>1168.48</v>
      </c>
      <c r="K124" s="37">
        <f t="shared" si="172"/>
        <v>0</v>
      </c>
      <c r="L124" s="39">
        <f t="shared" si="173"/>
        <v>0</v>
      </c>
      <c r="M124" s="37">
        <f t="shared" si="174"/>
        <v>0</v>
      </c>
      <c r="N124" s="37">
        <f t="shared" si="175"/>
        <v>1168.48</v>
      </c>
      <c r="O124" s="40">
        <f t="shared" si="1"/>
        <v>0</v>
      </c>
      <c r="P124" s="20"/>
      <c r="Q124" s="20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7.25" customHeight="1" x14ac:dyDescent="0.25">
      <c r="A125" s="31" t="s">
        <v>254</v>
      </c>
      <c r="B125" s="32" t="s">
        <v>255</v>
      </c>
      <c r="C125" s="33" t="s">
        <v>41</v>
      </c>
      <c r="D125" s="34">
        <v>6.3</v>
      </c>
      <c r="E125" s="35"/>
      <c r="F125" s="36">
        <f>'MEMÓRIA DE CÁLCULO 02'!L521</f>
        <v>0</v>
      </c>
      <c r="G125" s="37">
        <f t="shared" si="169"/>
        <v>0</v>
      </c>
      <c r="H125" s="38">
        <f t="shared" si="170"/>
        <v>6.3</v>
      </c>
      <c r="I125" s="34">
        <v>355.85</v>
      </c>
      <c r="J125" s="37">
        <f t="shared" si="171"/>
        <v>2241.86</v>
      </c>
      <c r="K125" s="37">
        <f t="shared" si="172"/>
        <v>0</v>
      </c>
      <c r="L125" s="39">
        <f t="shared" si="173"/>
        <v>0</v>
      </c>
      <c r="M125" s="37">
        <f t="shared" si="174"/>
        <v>0</v>
      </c>
      <c r="N125" s="37">
        <f t="shared" si="175"/>
        <v>2241.86</v>
      </c>
      <c r="O125" s="40">
        <f t="shared" si="1"/>
        <v>0</v>
      </c>
      <c r="P125" s="20"/>
      <c r="Q125" s="20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7.25" customHeight="1" x14ac:dyDescent="0.25">
      <c r="A126" s="31" t="s">
        <v>256</v>
      </c>
      <c r="B126" s="32" t="s">
        <v>257</v>
      </c>
      <c r="C126" s="33" t="s">
        <v>258</v>
      </c>
      <c r="D126" s="34">
        <v>1</v>
      </c>
      <c r="E126" s="35"/>
      <c r="F126" s="36">
        <f>'MEMÓRIA DE CÁLCULO 02'!L527</f>
        <v>0</v>
      </c>
      <c r="G126" s="37">
        <f t="shared" si="169"/>
        <v>0</v>
      </c>
      <c r="H126" s="38">
        <f t="shared" si="170"/>
        <v>1</v>
      </c>
      <c r="I126" s="34">
        <v>308.60000000000002</v>
      </c>
      <c r="J126" s="37">
        <f t="shared" si="171"/>
        <v>308.60000000000002</v>
      </c>
      <c r="K126" s="37">
        <f t="shared" si="172"/>
        <v>0</v>
      </c>
      <c r="L126" s="39">
        <f t="shared" si="173"/>
        <v>0</v>
      </c>
      <c r="M126" s="37">
        <f t="shared" si="174"/>
        <v>0</v>
      </c>
      <c r="N126" s="37">
        <f t="shared" si="175"/>
        <v>308.60000000000002</v>
      </c>
      <c r="O126" s="40">
        <f t="shared" si="1"/>
        <v>0</v>
      </c>
      <c r="P126" s="20"/>
      <c r="Q126" s="20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7.25" customHeight="1" x14ac:dyDescent="0.25">
      <c r="A127" s="31" t="s">
        <v>259</v>
      </c>
      <c r="B127" s="32" t="s">
        <v>260</v>
      </c>
      <c r="C127" s="33" t="s">
        <v>41</v>
      </c>
      <c r="D127" s="34">
        <v>7.36</v>
      </c>
      <c r="E127" s="35"/>
      <c r="F127" s="36">
        <f>'MEMÓRIA DE CÁLCULO 02'!L533</f>
        <v>0</v>
      </c>
      <c r="G127" s="37">
        <f t="shared" si="169"/>
        <v>0</v>
      </c>
      <c r="H127" s="38">
        <f t="shared" si="170"/>
        <v>7.36</v>
      </c>
      <c r="I127" s="34">
        <v>277.81</v>
      </c>
      <c r="J127" s="37">
        <f t="shared" si="171"/>
        <v>2044.68</v>
      </c>
      <c r="K127" s="37">
        <f t="shared" si="172"/>
        <v>0</v>
      </c>
      <c r="L127" s="39">
        <f t="shared" si="173"/>
        <v>0</v>
      </c>
      <c r="M127" s="37">
        <f t="shared" si="174"/>
        <v>0</v>
      </c>
      <c r="N127" s="37">
        <f t="shared" si="175"/>
        <v>2044.68</v>
      </c>
      <c r="O127" s="40">
        <f t="shared" si="1"/>
        <v>0</v>
      </c>
      <c r="P127" s="20"/>
      <c r="Q127" s="20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7.25" customHeight="1" x14ac:dyDescent="0.25">
      <c r="A128" s="22" t="s">
        <v>261</v>
      </c>
      <c r="B128" s="23" t="s">
        <v>262</v>
      </c>
      <c r="C128" s="24"/>
      <c r="D128" s="25"/>
      <c r="E128" s="26"/>
      <c r="F128" s="27"/>
      <c r="G128" s="28"/>
      <c r="H128" s="29"/>
      <c r="I128" s="25"/>
      <c r="J128" s="29">
        <f t="shared" ref="J128:N128" si="176">J129</f>
        <v>967.17000000000007</v>
      </c>
      <c r="K128" s="29">
        <f t="shared" si="176"/>
        <v>0</v>
      </c>
      <c r="L128" s="29">
        <f t="shared" si="176"/>
        <v>0</v>
      </c>
      <c r="M128" s="29">
        <f t="shared" si="176"/>
        <v>0</v>
      </c>
      <c r="N128" s="29">
        <f t="shared" si="176"/>
        <v>967.17000000000007</v>
      </c>
      <c r="O128" s="30">
        <f t="shared" si="1"/>
        <v>0</v>
      </c>
      <c r="P128" s="20"/>
      <c r="Q128" s="21"/>
      <c r="R128" s="21"/>
      <c r="S128" s="21"/>
      <c r="T128" s="21"/>
      <c r="U128" s="21"/>
      <c r="V128" s="21"/>
      <c r="W128" s="21"/>
      <c r="X128" s="21"/>
      <c r="Y128" s="21"/>
      <c r="Z128" s="2"/>
    </row>
    <row r="129" spans="1:26" ht="17.25" customHeight="1" x14ac:dyDescent="0.25">
      <c r="A129" s="41" t="s">
        <v>263</v>
      </c>
      <c r="B129" s="42" t="s">
        <v>264</v>
      </c>
      <c r="C129" s="43"/>
      <c r="D129" s="43"/>
      <c r="E129" s="44"/>
      <c r="F129" s="45"/>
      <c r="G129" s="46"/>
      <c r="H129" s="47"/>
      <c r="I129" s="47"/>
      <c r="J129" s="48">
        <f t="shared" ref="J129:N129" si="177">SUM(J130:J132)</f>
        <v>967.17000000000007</v>
      </c>
      <c r="K129" s="48">
        <f t="shared" si="177"/>
        <v>0</v>
      </c>
      <c r="L129" s="48">
        <f t="shared" si="177"/>
        <v>0</v>
      </c>
      <c r="M129" s="48">
        <f t="shared" si="177"/>
        <v>0</v>
      </c>
      <c r="N129" s="48">
        <f t="shared" si="177"/>
        <v>967.17000000000007</v>
      </c>
      <c r="O129" s="49">
        <f t="shared" si="1"/>
        <v>0</v>
      </c>
      <c r="P129" s="50"/>
      <c r="Q129" s="51"/>
      <c r="R129" s="51"/>
      <c r="S129" s="51"/>
      <c r="T129" s="51"/>
      <c r="U129" s="51"/>
      <c r="V129" s="51"/>
      <c r="W129" s="51"/>
      <c r="X129" s="51"/>
      <c r="Y129" s="51"/>
      <c r="Z129" s="52"/>
    </row>
    <row r="130" spans="1:26" ht="17.25" customHeight="1" x14ac:dyDescent="0.25">
      <c r="A130" s="31" t="s">
        <v>265</v>
      </c>
      <c r="B130" s="32" t="s">
        <v>266</v>
      </c>
      <c r="C130" s="33" t="s">
        <v>30</v>
      </c>
      <c r="D130" s="34">
        <v>4</v>
      </c>
      <c r="E130" s="35"/>
      <c r="F130" s="36">
        <f>'MEMÓRIA DE CÁLCULO 02'!L541</f>
        <v>0</v>
      </c>
      <c r="G130" s="37">
        <f t="shared" ref="G130:G132" si="178">E130+F130</f>
        <v>0</v>
      </c>
      <c r="H130" s="38">
        <f t="shared" ref="H130:H132" si="179">D130-G130</f>
        <v>4</v>
      </c>
      <c r="I130" s="34">
        <v>204.57</v>
      </c>
      <c r="J130" s="37">
        <f t="shared" ref="J130:J132" si="180">ROUND(D130*I130,2)</f>
        <v>818.28</v>
      </c>
      <c r="K130" s="37">
        <f t="shared" ref="K130:K132" si="181">ROUND(E130*I130,2)</f>
        <v>0</v>
      </c>
      <c r="L130" s="39">
        <f t="shared" ref="L130:L132" si="182">ROUND(F130*I130,2)</f>
        <v>0</v>
      </c>
      <c r="M130" s="37">
        <f t="shared" ref="M130:M132" si="183">ROUND(G130*I130,2)</f>
        <v>0</v>
      </c>
      <c r="N130" s="37">
        <f t="shared" ref="N130:N132" si="184">ROUND(H130*I130,2)</f>
        <v>818.28</v>
      </c>
      <c r="O130" s="40">
        <f t="shared" si="1"/>
        <v>0</v>
      </c>
      <c r="P130" s="20"/>
      <c r="Q130" s="20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7.25" customHeight="1" x14ac:dyDescent="0.25">
      <c r="A131" s="31" t="s">
        <v>267</v>
      </c>
      <c r="B131" s="32" t="s">
        <v>268</v>
      </c>
      <c r="C131" s="33" t="s">
        <v>30</v>
      </c>
      <c r="D131" s="34">
        <v>1</v>
      </c>
      <c r="E131" s="35"/>
      <c r="F131" s="36">
        <f>'MEMÓRIA DE CÁLCULO 02'!L547</f>
        <v>0</v>
      </c>
      <c r="G131" s="37">
        <f t="shared" si="178"/>
        <v>0</v>
      </c>
      <c r="H131" s="38">
        <f t="shared" si="179"/>
        <v>1</v>
      </c>
      <c r="I131" s="34">
        <v>51.69</v>
      </c>
      <c r="J131" s="37">
        <f t="shared" si="180"/>
        <v>51.69</v>
      </c>
      <c r="K131" s="37">
        <f t="shared" si="181"/>
        <v>0</v>
      </c>
      <c r="L131" s="39">
        <f t="shared" si="182"/>
        <v>0</v>
      </c>
      <c r="M131" s="37">
        <f t="shared" si="183"/>
        <v>0</v>
      </c>
      <c r="N131" s="37">
        <f t="shared" si="184"/>
        <v>51.69</v>
      </c>
      <c r="O131" s="40">
        <f t="shared" si="1"/>
        <v>0</v>
      </c>
      <c r="P131" s="20"/>
      <c r="Q131" s="20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7.25" customHeight="1" x14ac:dyDescent="0.25">
      <c r="A132" s="31" t="s">
        <v>269</v>
      </c>
      <c r="B132" s="32" t="s">
        <v>270</v>
      </c>
      <c r="C132" s="33" t="s">
        <v>154</v>
      </c>
      <c r="D132" s="34">
        <v>5</v>
      </c>
      <c r="E132" s="35"/>
      <c r="F132" s="36">
        <f>'MEMÓRIA DE CÁLCULO 02'!L553</f>
        <v>0</v>
      </c>
      <c r="G132" s="37">
        <f t="shared" si="178"/>
        <v>0</v>
      </c>
      <c r="H132" s="38">
        <f t="shared" si="179"/>
        <v>5</v>
      </c>
      <c r="I132" s="34">
        <v>19.440000000000001</v>
      </c>
      <c r="J132" s="37">
        <f t="shared" si="180"/>
        <v>97.2</v>
      </c>
      <c r="K132" s="37">
        <f t="shared" si="181"/>
        <v>0</v>
      </c>
      <c r="L132" s="39">
        <f t="shared" si="182"/>
        <v>0</v>
      </c>
      <c r="M132" s="37">
        <f t="shared" si="183"/>
        <v>0</v>
      </c>
      <c r="N132" s="37">
        <f t="shared" si="184"/>
        <v>97.2</v>
      </c>
      <c r="O132" s="40">
        <f t="shared" si="1"/>
        <v>0</v>
      </c>
      <c r="P132" s="20"/>
      <c r="Q132" s="20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7.25" customHeight="1" x14ac:dyDescent="0.25">
      <c r="A133" s="22" t="s">
        <v>271</v>
      </c>
      <c r="B133" s="23" t="s">
        <v>272</v>
      </c>
      <c r="C133" s="24"/>
      <c r="D133" s="25"/>
      <c r="E133" s="26"/>
      <c r="F133" s="27"/>
      <c r="G133" s="28"/>
      <c r="H133" s="29"/>
      <c r="I133" s="25"/>
      <c r="J133" s="29">
        <f t="shared" ref="J133:N133" si="185">J134+J147+J158</f>
        <v>42886.259999999995</v>
      </c>
      <c r="K133" s="29">
        <f t="shared" si="185"/>
        <v>0</v>
      </c>
      <c r="L133" s="29">
        <f t="shared" si="185"/>
        <v>0</v>
      </c>
      <c r="M133" s="29">
        <f t="shared" si="185"/>
        <v>0</v>
      </c>
      <c r="N133" s="29">
        <f t="shared" si="185"/>
        <v>42886.259999999995</v>
      </c>
      <c r="O133" s="30">
        <f t="shared" si="1"/>
        <v>0</v>
      </c>
      <c r="P133" s="20"/>
      <c r="Q133" s="21"/>
      <c r="R133" s="21"/>
      <c r="S133" s="21"/>
      <c r="T133" s="21"/>
      <c r="U133" s="21"/>
      <c r="V133" s="21"/>
      <c r="W133" s="21"/>
      <c r="X133" s="21"/>
      <c r="Y133" s="21"/>
      <c r="Z133" s="2"/>
    </row>
    <row r="134" spans="1:26" ht="17.25" customHeight="1" x14ac:dyDescent="0.25">
      <c r="A134" s="41" t="s">
        <v>273</v>
      </c>
      <c r="B134" s="42" t="s">
        <v>274</v>
      </c>
      <c r="C134" s="43"/>
      <c r="D134" s="43"/>
      <c r="E134" s="44"/>
      <c r="F134" s="45"/>
      <c r="G134" s="46"/>
      <c r="H134" s="47"/>
      <c r="I134" s="47"/>
      <c r="J134" s="48">
        <f t="shared" ref="J134:N134" si="186">SUM(J135:J146)</f>
        <v>16982.650000000001</v>
      </c>
      <c r="K134" s="48">
        <f t="shared" si="186"/>
        <v>0</v>
      </c>
      <c r="L134" s="48">
        <f t="shared" si="186"/>
        <v>0</v>
      </c>
      <c r="M134" s="48">
        <f t="shared" si="186"/>
        <v>0</v>
      </c>
      <c r="N134" s="48">
        <f t="shared" si="186"/>
        <v>16982.650000000001</v>
      </c>
      <c r="O134" s="49">
        <f t="shared" si="1"/>
        <v>0</v>
      </c>
      <c r="P134" s="50"/>
      <c r="Q134" s="51"/>
      <c r="R134" s="51"/>
      <c r="S134" s="51"/>
      <c r="T134" s="51"/>
      <c r="U134" s="51"/>
      <c r="V134" s="51"/>
      <c r="W134" s="51"/>
      <c r="X134" s="51"/>
      <c r="Y134" s="51"/>
      <c r="Z134" s="52"/>
    </row>
    <row r="135" spans="1:26" ht="17.25" customHeight="1" x14ac:dyDescent="0.25">
      <c r="A135" s="31" t="s">
        <v>275</v>
      </c>
      <c r="B135" s="32" t="s">
        <v>276</v>
      </c>
      <c r="C135" s="33" t="s">
        <v>30</v>
      </c>
      <c r="D135" s="34">
        <v>3</v>
      </c>
      <c r="E135" s="35"/>
      <c r="F135" s="36">
        <f>'MEMÓRIA DE CÁLCULO 02'!L561</f>
        <v>0</v>
      </c>
      <c r="G135" s="37">
        <f t="shared" ref="G135:G146" si="187">E135+F135</f>
        <v>0</v>
      </c>
      <c r="H135" s="38">
        <f t="shared" ref="H135:H146" si="188">D135-G135</f>
        <v>3</v>
      </c>
      <c r="I135" s="34">
        <v>13.22</v>
      </c>
      <c r="J135" s="37">
        <f t="shared" ref="J135:J146" si="189">ROUND(D135*I135,2)</f>
        <v>39.659999999999997</v>
      </c>
      <c r="K135" s="37">
        <f t="shared" ref="K135:K146" si="190">ROUND(E135*I135,2)</f>
        <v>0</v>
      </c>
      <c r="L135" s="39">
        <f t="shared" ref="L135:L146" si="191">ROUND(F135*I135,2)</f>
        <v>0</v>
      </c>
      <c r="M135" s="37">
        <f t="shared" ref="M135:M146" si="192">ROUND(G135*I135,2)</f>
        <v>0</v>
      </c>
      <c r="N135" s="37">
        <f t="shared" ref="N135:N146" si="193">ROUND(H135*I135,2)</f>
        <v>39.659999999999997</v>
      </c>
      <c r="O135" s="40">
        <f t="shared" si="1"/>
        <v>0</v>
      </c>
      <c r="P135" s="20"/>
      <c r="Q135" s="20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7.25" customHeight="1" x14ac:dyDescent="0.25">
      <c r="A136" s="31" t="s">
        <v>277</v>
      </c>
      <c r="B136" s="32" t="s">
        <v>278</v>
      </c>
      <c r="C136" s="33" t="s">
        <v>30</v>
      </c>
      <c r="D136" s="34">
        <v>4</v>
      </c>
      <c r="E136" s="35"/>
      <c r="F136" s="36">
        <f>'MEMÓRIA DE CÁLCULO 02'!L567</f>
        <v>0</v>
      </c>
      <c r="G136" s="37">
        <f t="shared" si="187"/>
        <v>0</v>
      </c>
      <c r="H136" s="38">
        <f t="shared" si="188"/>
        <v>4</v>
      </c>
      <c r="I136" s="34">
        <v>60.46</v>
      </c>
      <c r="J136" s="37">
        <f t="shared" si="189"/>
        <v>241.84</v>
      </c>
      <c r="K136" s="37">
        <f t="shared" si="190"/>
        <v>0</v>
      </c>
      <c r="L136" s="39">
        <f t="shared" si="191"/>
        <v>0</v>
      </c>
      <c r="M136" s="37">
        <f t="shared" si="192"/>
        <v>0</v>
      </c>
      <c r="N136" s="37">
        <f t="shared" si="193"/>
        <v>241.84</v>
      </c>
      <c r="O136" s="40">
        <f t="shared" si="1"/>
        <v>0</v>
      </c>
      <c r="P136" s="20"/>
      <c r="Q136" s="20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7.25" customHeight="1" x14ac:dyDescent="0.25">
      <c r="A137" s="31" t="s">
        <v>279</v>
      </c>
      <c r="B137" s="32" t="s">
        <v>280</v>
      </c>
      <c r="C137" s="33" t="s">
        <v>30</v>
      </c>
      <c r="D137" s="34">
        <v>1</v>
      </c>
      <c r="E137" s="35"/>
      <c r="F137" s="36">
        <f>'MEMÓRIA DE CÁLCULO 02'!L573</f>
        <v>0</v>
      </c>
      <c r="G137" s="37">
        <f t="shared" si="187"/>
        <v>0</v>
      </c>
      <c r="H137" s="38">
        <f t="shared" si="188"/>
        <v>1</v>
      </c>
      <c r="I137" s="34">
        <v>1312.17</v>
      </c>
      <c r="J137" s="37">
        <f t="shared" si="189"/>
        <v>1312.17</v>
      </c>
      <c r="K137" s="37">
        <f t="shared" si="190"/>
        <v>0</v>
      </c>
      <c r="L137" s="39">
        <f t="shared" si="191"/>
        <v>0</v>
      </c>
      <c r="M137" s="37">
        <f t="shared" si="192"/>
        <v>0</v>
      </c>
      <c r="N137" s="37">
        <f t="shared" si="193"/>
        <v>1312.17</v>
      </c>
      <c r="O137" s="40">
        <f t="shared" si="1"/>
        <v>0</v>
      </c>
      <c r="P137" s="20"/>
      <c r="Q137" s="20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7.25" customHeight="1" x14ac:dyDescent="0.25">
      <c r="A138" s="31" t="s">
        <v>281</v>
      </c>
      <c r="B138" s="32" t="s">
        <v>282</v>
      </c>
      <c r="C138" s="33" t="s">
        <v>30</v>
      </c>
      <c r="D138" s="34">
        <v>1</v>
      </c>
      <c r="E138" s="35"/>
      <c r="F138" s="36">
        <f>'MEMÓRIA DE CÁLCULO 02'!L579</f>
        <v>0</v>
      </c>
      <c r="G138" s="37">
        <f t="shared" si="187"/>
        <v>0</v>
      </c>
      <c r="H138" s="38">
        <f t="shared" si="188"/>
        <v>1</v>
      </c>
      <c r="I138" s="34">
        <v>455.71</v>
      </c>
      <c r="J138" s="37">
        <f t="shared" si="189"/>
        <v>455.71</v>
      </c>
      <c r="K138" s="37">
        <f t="shared" si="190"/>
        <v>0</v>
      </c>
      <c r="L138" s="39">
        <f t="shared" si="191"/>
        <v>0</v>
      </c>
      <c r="M138" s="37">
        <f t="shared" si="192"/>
        <v>0</v>
      </c>
      <c r="N138" s="37">
        <f t="shared" si="193"/>
        <v>455.71</v>
      </c>
      <c r="O138" s="40">
        <f t="shared" si="1"/>
        <v>0</v>
      </c>
      <c r="P138" s="20"/>
      <c r="Q138" s="20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7.25" customHeight="1" x14ac:dyDescent="0.25">
      <c r="A139" s="31" t="s">
        <v>283</v>
      </c>
      <c r="B139" s="32" t="s">
        <v>284</v>
      </c>
      <c r="C139" s="33" t="s">
        <v>30</v>
      </c>
      <c r="D139" s="34">
        <v>27</v>
      </c>
      <c r="E139" s="35"/>
      <c r="F139" s="36">
        <f>'MEMÓRIA DE CÁLCULO 02'!L585</f>
        <v>0</v>
      </c>
      <c r="G139" s="37">
        <f t="shared" si="187"/>
        <v>0</v>
      </c>
      <c r="H139" s="38">
        <f t="shared" si="188"/>
        <v>27</v>
      </c>
      <c r="I139" s="34">
        <v>12.55</v>
      </c>
      <c r="J139" s="37">
        <f t="shared" si="189"/>
        <v>338.85</v>
      </c>
      <c r="K139" s="37">
        <f t="shared" si="190"/>
        <v>0</v>
      </c>
      <c r="L139" s="39">
        <f t="shared" si="191"/>
        <v>0</v>
      </c>
      <c r="M139" s="37">
        <f t="shared" si="192"/>
        <v>0</v>
      </c>
      <c r="N139" s="37">
        <f t="shared" si="193"/>
        <v>338.85</v>
      </c>
      <c r="O139" s="40">
        <f t="shared" si="1"/>
        <v>0</v>
      </c>
      <c r="P139" s="20"/>
      <c r="Q139" s="20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7.25" customHeight="1" x14ac:dyDescent="0.25">
      <c r="A140" s="31" t="s">
        <v>285</v>
      </c>
      <c r="B140" s="32" t="s">
        <v>286</v>
      </c>
      <c r="C140" s="33" t="s">
        <v>30</v>
      </c>
      <c r="D140" s="34">
        <v>4</v>
      </c>
      <c r="E140" s="35"/>
      <c r="F140" s="36">
        <f>'MEMÓRIA DE CÁLCULO 02'!L591</f>
        <v>0</v>
      </c>
      <c r="G140" s="37">
        <f t="shared" si="187"/>
        <v>0</v>
      </c>
      <c r="H140" s="38">
        <f t="shared" si="188"/>
        <v>4</v>
      </c>
      <c r="I140" s="34">
        <v>259.45999999999998</v>
      </c>
      <c r="J140" s="37">
        <f t="shared" si="189"/>
        <v>1037.8399999999999</v>
      </c>
      <c r="K140" s="37">
        <f t="shared" si="190"/>
        <v>0</v>
      </c>
      <c r="L140" s="39">
        <f t="shared" si="191"/>
        <v>0</v>
      </c>
      <c r="M140" s="37">
        <f t="shared" si="192"/>
        <v>0</v>
      </c>
      <c r="N140" s="37">
        <f t="shared" si="193"/>
        <v>1037.8399999999999</v>
      </c>
      <c r="O140" s="40">
        <f t="shared" si="1"/>
        <v>0</v>
      </c>
      <c r="P140" s="20"/>
      <c r="Q140" s="20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7.25" customHeight="1" x14ac:dyDescent="0.25">
      <c r="A141" s="31" t="s">
        <v>287</v>
      </c>
      <c r="B141" s="32" t="s">
        <v>288</v>
      </c>
      <c r="C141" s="33" t="s">
        <v>30</v>
      </c>
      <c r="D141" s="34">
        <v>5</v>
      </c>
      <c r="E141" s="35"/>
      <c r="F141" s="36">
        <f>'MEMÓRIA DE CÁLCULO 02'!L597</f>
        <v>0</v>
      </c>
      <c r="G141" s="37">
        <f t="shared" si="187"/>
        <v>0</v>
      </c>
      <c r="H141" s="38">
        <f t="shared" si="188"/>
        <v>5</v>
      </c>
      <c r="I141" s="34">
        <v>480.16</v>
      </c>
      <c r="J141" s="37">
        <f t="shared" si="189"/>
        <v>2400.8000000000002</v>
      </c>
      <c r="K141" s="37">
        <f t="shared" si="190"/>
        <v>0</v>
      </c>
      <c r="L141" s="39">
        <f t="shared" si="191"/>
        <v>0</v>
      </c>
      <c r="M141" s="37">
        <f t="shared" si="192"/>
        <v>0</v>
      </c>
      <c r="N141" s="37">
        <f t="shared" si="193"/>
        <v>2400.8000000000002</v>
      </c>
      <c r="O141" s="40">
        <f t="shared" si="1"/>
        <v>0</v>
      </c>
      <c r="P141" s="20"/>
      <c r="Q141" s="20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7.25" customHeight="1" x14ac:dyDescent="0.25">
      <c r="A142" s="31" t="s">
        <v>289</v>
      </c>
      <c r="B142" s="32" t="s">
        <v>290</v>
      </c>
      <c r="C142" s="33" t="s">
        <v>30</v>
      </c>
      <c r="D142" s="34">
        <v>4</v>
      </c>
      <c r="E142" s="35"/>
      <c r="F142" s="36">
        <f>'MEMÓRIA DE CÁLCULO 02'!L603</f>
        <v>0</v>
      </c>
      <c r="G142" s="37">
        <f t="shared" si="187"/>
        <v>0</v>
      </c>
      <c r="H142" s="38">
        <f t="shared" si="188"/>
        <v>4</v>
      </c>
      <c r="I142" s="34">
        <v>267.01</v>
      </c>
      <c r="J142" s="37">
        <f t="shared" si="189"/>
        <v>1068.04</v>
      </c>
      <c r="K142" s="37">
        <f t="shared" si="190"/>
        <v>0</v>
      </c>
      <c r="L142" s="39">
        <f t="shared" si="191"/>
        <v>0</v>
      </c>
      <c r="M142" s="37">
        <f t="shared" si="192"/>
        <v>0</v>
      </c>
      <c r="N142" s="37">
        <f t="shared" si="193"/>
        <v>1068.04</v>
      </c>
      <c r="O142" s="40">
        <f t="shared" si="1"/>
        <v>0</v>
      </c>
      <c r="P142" s="20"/>
      <c r="Q142" s="20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7.25" customHeight="1" x14ac:dyDescent="0.25">
      <c r="A143" s="31" t="s">
        <v>291</v>
      </c>
      <c r="B143" s="32" t="s">
        <v>292</v>
      </c>
      <c r="C143" s="33" t="s">
        <v>30</v>
      </c>
      <c r="D143" s="34">
        <v>3</v>
      </c>
      <c r="E143" s="35"/>
      <c r="F143" s="36">
        <f>'MEMÓRIA DE CÁLCULO 02'!L609</f>
        <v>0</v>
      </c>
      <c r="G143" s="37">
        <f t="shared" si="187"/>
        <v>0</v>
      </c>
      <c r="H143" s="38">
        <f t="shared" si="188"/>
        <v>3</v>
      </c>
      <c r="I143" s="34">
        <v>327</v>
      </c>
      <c r="J143" s="37">
        <f t="shared" si="189"/>
        <v>981</v>
      </c>
      <c r="K143" s="37">
        <f t="shared" si="190"/>
        <v>0</v>
      </c>
      <c r="L143" s="39">
        <f t="shared" si="191"/>
        <v>0</v>
      </c>
      <c r="M143" s="37">
        <f t="shared" si="192"/>
        <v>0</v>
      </c>
      <c r="N143" s="37">
        <f t="shared" si="193"/>
        <v>981</v>
      </c>
      <c r="O143" s="40">
        <f t="shared" si="1"/>
        <v>0</v>
      </c>
      <c r="P143" s="20"/>
      <c r="Q143" s="20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7.25" customHeight="1" x14ac:dyDescent="0.25">
      <c r="A144" s="31" t="s">
        <v>293</v>
      </c>
      <c r="B144" s="32" t="s">
        <v>294</v>
      </c>
      <c r="C144" s="33" t="s">
        <v>30</v>
      </c>
      <c r="D144" s="34">
        <v>1</v>
      </c>
      <c r="E144" s="35"/>
      <c r="F144" s="36">
        <f>'MEMÓRIA DE CÁLCULO 02'!L615</f>
        <v>0</v>
      </c>
      <c r="G144" s="37">
        <f t="shared" si="187"/>
        <v>0</v>
      </c>
      <c r="H144" s="38">
        <f t="shared" si="188"/>
        <v>1</v>
      </c>
      <c r="I144" s="34">
        <v>3345.05</v>
      </c>
      <c r="J144" s="37">
        <f t="shared" si="189"/>
        <v>3345.05</v>
      </c>
      <c r="K144" s="37">
        <f t="shared" si="190"/>
        <v>0</v>
      </c>
      <c r="L144" s="39">
        <f t="shared" si="191"/>
        <v>0</v>
      </c>
      <c r="M144" s="37">
        <f t="shared" si="192"/>
        <v>0</v>
      </c>
      <c r="N144" s="37">
        <f t="shared" si="193"/>
        <v>3345.05</v>
      </c>
      <c r="O144" s="40">
        <f t="shared" si="1"/>
        <v>0</v>
      </c>
      <c r="P144" s="20"/>
      <c r="Q144" s="20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7.25" customHeight="1" x14ac:dyDescent="0.25">
      <c r="A145" s="31" t="s">
        <v>295</v>
      </c>
      <c r="B145" s="32" t="s">
        <v>296</v>
      </c>
      <c r="C145" s="33" t="s">
        <v>30</v>
      </c>
      <c r="D145" s="34">
        <v>1</v>
      </c>
      <c r="E145" s="35"/>
      <c r="F145" s="36">
        <f>'MEMÓRIA DE CÁLCULO 02'!L621</f>
        <v>0</v>
      </c>
      <c r="G145" s="37">
        <f t="shared" si="187"/>
        <v>0</v>
      </c>
      <c r="H145" s="38">
        <f t="shared" si="188"/>
        <v>1</v>
      </c>
      <c r="I145" s="34">
        <v>1523.02</v>
      </c>
      <c r="J145" s="37">
        <f t="shared" si="189"/>
        <v>1523.02</v>
      </c>
      <c r="K145" s="37">
        <f t="shared" si="190"/>
        <v>0</v>
      </c>
      <c r="L145" s="39">
        <f t="shared" si="191"/>
        <v>0</v>
      </c>
      <c r="M145" s="37">
        <f t="shared" si="192"/>
        <v>0</v>
      </c>
      <c r="N145" s="37">
        <f t="shared" si="193"/>
        <v>1523.02</v>
      </c>
      <c r="O145" s="40">
        <f t="shared" si="1"/>
        <v>0</v>
      </c>
      <c r="P145" s="20"/>
      <c r="Q145" s="20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7.25" customHeight="1" x14ac:dyDescent="0.25">
      <c r="A146" s="31" t="s">
        <v>297</v>
      </c>
      <c r="B146" s="32" t="s">
        <v>298</v>
      </c>
      <c r="C146" s="33" t="s">
        <v>30</v>
      </c>
      <c r="D146" s="34">
        <v>3</v>
      </c>
      <c r="E146" s="35"/>
      <c r="F146" s="36">
        <f>'MEMÓRIA DE CÁLCULO 02'!L627</f>
        <v>0</v>
      </c>
      <c r="G146" s="37">
        <f t="shared" si="187"/>
        <v>0</v>
      </c>
      <c r="H146" s="38">
        <f t="shared" si="188"/>
        <v>3</v>
      </c>
      <c r="I146" s="34">
        <v>1412.89</v>
      </c>
      <c r="J146" s="37">
        <f t="shared" si="189"/>
        <v>4238.67</v>
      </c>
      <c r="K146" s="37">
        <f t="shared" si="190"/>
        <v>0</v>
      </c>
      <c r="L146" s="39">
        <f t="shared" si="191"/>
        <v>0</v>
      </c>
      <c r="M146" s="37">
        <f t="shared" si="192"/>
        <v>0</v>
      </c>
      <c r="N146" s="37">
        <f t="shared" si="193"/>
        <v>4238.67</v>
      </c>
      <c r="O146" s="40">
        <f t="shared" si="1"/>
        <v>0</v>
      </c>
      <c r="P146" s="20"/>
      <c r="Q146" s="20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7.25" customHeight="1" x14ac:dyDescent="0.25">
      <c r="A147" s="41" t="s">
        <v>299</v>
      </c>
      <c r="B147" s="42" t="s">
        <v>300</v>
      </c>
      <c r="C147" s="43"/>
      <c r="D147" s="43"/>
      <c r="E147" s="44"/>
      <c r="F147" s="45"/>
      <c r="G147" s="46"/>
      <c r="H147" s="47"/>
      <c r="I147" s="47"/>
      <c r="J147" s="48">
        <f t="shared" ref="J147:N147" si="194">SUM(J148:J157)</f>
        <v>14159.13</v>
      </c>
      <c r="K147" s="48">
        <f t="shared" si="194"/>
        <v>0</v>
      </c>
      <c r="L147" s="48">
        <f t="shared" si="194"/>
        <v>0</v>
      </c>
      <c r="M147" s="48">
        <f t="shared" si="194"/>
        <v>0</v>
      </c>
      <c r="N147" s="48">
        <f t="shared" si="194"/>
        <v>14159.13</v>
      </c>
      <c r="O147" s="49">
        <f t="shared" si="1"/>
        <v>0</v>
      </c>
      <c r="P147" s="50"/>
      <c r="Q147" s="51"/>
      <c r="R147" s="51"/>
      <c r="S147" s="51"/>
      <c r="T147" s="51"/>
      <c r="U147" s="51"/>
      <c r="V147" s="51"/>
      <c r="W147" s="51"/>
      <c r="X147" s="51"/>
      <c r="Y147" s="51"/>
      <c r="Z147" s="52"/>
    </row>
    <row r="148" spans="1:26" ht="17.25" customHeight="1" x14ac:dyDescent="0.25">
      <c r="A148" s="31" t="s">
        <v>301</v>
      </c>
      <c r="B148" s="32" t="s">
        <v>302</v>
      </c>
      <c r="C148" s="33" t="s">
        <v>303</v>
      </c>
      <c r="D148" s="34">
        <v>7</v>
      </c>
      <c r="E148" s="35"/>
      <c r="F148" s="36">
        <f>'MEMÓRIA DE CÁLCULO 02'!L634</f>
        <v>0</v>
      </c>
      <c r="G148" s="37">
        <f t="shared" ref="G148:G157" si="195">E148+F148</f>
        <v>0</v>
      </c>
      <c r="H148" s="38">
        <f t="shared" ref="H148:H157" si="196">D148-G148</f>
        <v>7</v>
      </c>
      <c r="I148" s="34">
        <v>213.67</v>
      </c>
      <c r="J148" s="37">
        <f t="shared" ref="J148:J157" si="197">ROUND(D148*I148,2)</f>
        <v>1495.69</v>
      </c>
      <c r="K148" s="37">
        <f t="shared" ref="K148:K157" si="198">ROUND(E148*I148,2)</f>
        <v>0</v>
      </c>
      <c r="L148" s="39">
        <f t="shared" ref="L148:L157" si="199">ROUND(F148*I148,2)</f>
        <v>0</v>
      </c>
      <c r="M148" s="37">
        <f t="shared" ref="M148:M157" si="200">ROUND(G148*I148,2)</f>
        <v>0</v>
      </c>
      <c r="N148" s="37">
        <f t="shared" ref="N148:N157" si="201">ROUND(H148*I148,2)</f>
        <v>1495.69</v>
      </c>
      <c r="O148" s="40">
        <f t="shared" si="1"/>
        <v>0</v>
      </c>
      <c r="P148" s="20"/>
      <c r="Q148" s="20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7.25" customHeight="1" x14ac:dyDescent="0.25">
      <c r="A149" s="31" t="s">
        <v>304</v>
      </c>
      <c r="B149" s="32" t="s">
        <v>305</v>
      </c>
      <c r="C149" s="33" t="s">
        <v>303</v>
      </c>
      <c r="D149" s="34">
        <v>3</v>
      </c>
      <c r="E149" s="35"/>
      <c r="F149" s="36">
        <f>'MEMÓRIA DE CÁLCULO 02'!L640</f>
        <v>0</v>
      </c>
      <c r="G149" s="37">
        <f t="shared" si="195"/>
        <v>0</v>
      </c>
      <c r="H149" s="38">
        <f t="shared" si="196"/>
        <v>3</v>
      </c>
      <c r="I149" s="34">
        <v>217.11</v>
      </c>
      <c r="J149" s="37">
        <f t="shared" si="197"/>
        <v>651.33000000000004</v>
      </c>
      <c r="K149" s="37">
        <f t="shared" si="198"/>
        <v>0</v>
      </c>
      <c r="L149" s="39">
        <f t="shared" si="199"/>
        <v>0</v>
      </c>
      <c r="M149" s="37">
        <f t="shared" si="200"/>
        <v>0</v>
      </c>
      <c r="N149" s="37">
        <f t="shared" si="201"/>
        <v>651.33000000000004</v>
      </c>
      <c r="O149" s="40">
        <f t="shared" si="1"/>
        <v>0</v>
      </c>
      <c r="P149" s="20"/>
      <c r="Q149" s="20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7.25" customHeight="1" x14ac:dyDescent="0.25">
      <c r="A150" s="31" t="s">
        <v>306</v>
      </c>
      <c r="B150" s="32" t="s">
        <v>307</v>
      </c>
      <c r="C150" s="33" t="s">
        <v>303</v>
      </c>
      <c r="D150" s="34">
        <v>2</v>
      </c>
      <c r="E150" s="35"/>
      <c r="F150" s="36">
        <f>'MEMÓRIA DE CÁLCULO 02'!L646</f>
        <v>0</v>
      </c>
      <c r="G150" s="37">
        <f t="shared" si="195"/>
        <v>0</v>
      </c>
      <c r="H150" s="38">
        <f t="shared" si="196"/>
        <v>2</v>
      </c>
      <c r="I150" s="34">
        <v>213.18</v>
      </c>
      <c r="J150" s="37">
        <f t="shared" si="197"/>
        <v>426.36</v>
      </c>
      <c r="K150" s="37">
        <f t="shared" si="198"/>
        <v>0</v>
      </c>
      <c r="L150" s="39">
        <f t="shared" si="199"/>
        <v>0</v>
      </c>
      <c r="M150" s="37">
        <f t="shared" si="200"/>
        <v>0</v>
      </c>
      <c r="N150" s="37">
        <f t="shared" si="201"/>
        <v>426.36</v>
      </c>
      <c r="O150" s="40">
        <f t="shared" si="1"/>
        <v>0</v>
      </c>
      <c r="P150" s="20"/>
      <c r="Q150" s="20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7.25" customHeight="1" x14ac:dyDescent="0.25">
      <c r="A151" s="31" t="s">
        <v>308</v>
      </c>
      <c r="B151" s="32" t="s">
        <v>309</v>
      </c>
      <c r="C151" s="33" t="s">
        <v>303</v>
      </c>
      <c r="D151" s="34">
        <v>22</v>
      </c>
      <c r="E151" s="35"/>
      <c r="F151" s="36">
        <f>'MEMÓRIA DE CÁLCULO 02'!L652</f>
        <v>0</v>
      </c>
      <c r="G151" s="37">
        <f t="shared" si="195"/>
        <v>0</v>
      </c>
      <c r="H151" s="38">
        <f t="shared" si="196"/>
        <v>22</v>
      </c>
      <c r="I151" s="34">
        <v>182.07</v>
      </c>
      <c r="J151" s="37">
        <f t="shared" si="197"/>
        <v>4005.54</v>
      </c>
      <c r="K151" s="37">
        <f t="shared" si="198"/>
        <v>0</v>
      </c>
      <c r="L151" s="39">
        <f t="shared" si="199"/>
        <v>0</v>
      </c>
      <c r="M151" s="37">
        <f t="shared" si="200"/>
        <v>0</v>
      </c>
      <c r="N151" s="37">
        <f t="shared" si="201"/>
        <v>4005.54</v>
      </c>
      <c r="O151" s="40">
        <f t="shared" si="1"/>
        <v>0</v>
      </c>
      <c r="P151" s="20"/>
      <c r="Q151" s="20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7.25" customHeight="1" x14ac:dyDescent="0.25">
      <c r="A152" s="31" t="s">
        <v>310</v>
      </c>
      <c r="B152" s="32" t="s">
        <v>311</v>
      </c>
      <c r="C152" s="33" t="s">
        <v>303</v>
      </c>
      <c r="D152" s="34">
        <v>4</v>
      </c>
      <c r="E152" s="35"/>
      <c r="F152" s="36">
        <f>'MEMÓRIA DE CÁLCULO 02'!L658</f>
        <v>0</v>
      </c>
      <c r="G152" s="37">
        <f t="shared" si="195"/>
        <v>0</v>
      </c>
      <c r="H152" s="38">
        <f t="shared" si="196"/>
        <v>4</v>
      </c>
      <c r="I152" s="34">
        <v>213.78</v>
      </c>
      <c r="J152" s="37">
        <f t="shared" si="197"/>
        <v>855.12</v>
      </c>
      <c r="K152" s="37">
        <f t="shared" si="198"/>
        <v>0</v>
      </c>
      <c r="L152" s="39">
        <f t="shared" si="199"/>
        <v>0</v>
      </c>
      <c r="M152" s="37">
        <f t="shared" si="200"/>
        <v>0</v>
      </c>
      <c r="N152" s="37">
        <f t="shared" si="201"/>
        <v>855.12</v>
      </c>
      <c r="O152" s="40">
        <f t="shared" si="1"/>
        <v>0</v>
      </c>
      <c r="P152" s="20"/>
      <c r="Q152" s="20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7.25" customHeight="1" x14ac:dyDescent="0.25">
      <c r="A153" s="31" t="s">
        <v>312</v>
      </c>
      <c r="B153" s="32" t="s">
        <v>313</v>
      </c>
      <c r="C153" s="33" t="s">
        <v>303</v>
      </c>
      <c r="D153" s="34">
        <v>3</v>
      </c>
      <c r="E153" s="35"/>
      <c r="F153" s="36">
        <f>'MEMÓRIA DE CÁLCULO 02'!L664</f>
        <v>0</v>
      </c>
      <c r="G153" s="37">
        <f t="shared" si="195"/>
        <v>0</v>
      </c>
      <c r="H153" s="38">
        <f t="shared" si="196"/>
        <v>3</v>
      </c>
      <c r="I153" s="34">
        <v>224.47</v>
      </c>
      <c r="J153" s="37">
        <f t="shared" si="197"/>
        <v>673.41</v>
      </c>
      <c r="K153" s="37">
        <f t="shared" si="198"/>
        <v>0</v>
      </c>
      <c r="L153" s="39">
        <f t="shared" si="199"/>
        <v>0</v>
      </c>
      <c r="M153" s="37">
        <f t="shared" si="200"/>
        <v>0</v>
      </c>
      <c r="N153" s="37">
        <f t="shared" si="201"/>
        <v>673.41</v>
      </c>
      <c r="O153" s="40">
        <f t="shared" si="1"/>
        <v>0</v>
      </c>
      <c r="P153" s="20"/>
      <c r="Q153" s="20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7.25" customHeight="1" x14ac:dyDescent="0.25">
      <c r="A154" s="31" t="s">
        <v>314</v>
      </c>
      <c r="B154" s="32" t="s">
        <v>315</v>
      </c>
      <c r="C154" s="33" t="s">
        <v>30</v>
      </c>
      <c r="D154" s="34">
        <v>27</v>
      </c>
      <c r="E154" s="35"/>
      <c r="F154" s="36">
        <f>'MEMÓRIA DE CÁLCULO 02'!L670</f>
        <v>0</v>
      </c>
      <c r="G154" s="37">
        <f t="shared" si="195"/>
        <v>0</v>
      </c>
      <c r="H154" s="38">
        <f t="shared" si="196"/>
        <v>27</v>
      </c>
      <c r="I154" s="34">
        <v>60.13</v>
      </c>
      <c r="J154" s="37">
        <f t="shared" si="197"/>
        <v>1623.51</v>
      </c>
      <c r="K154" s="37">
        <f t="shared" si="198"/>
        <v>0</v>
      </c>
      <c r="L154" s="39">
        <f t="shared" si="199"/>
        <v>0</v>
      </c>
      <c r="M154" s="37">
        <f t="shared" si="200"/>
        <v>0</v>
      </c>
      <c r="N154" s="37">
        <f t="shared" si="201"/>
        <v>1623.51</v>
      </c>
      <c r="O154" s="40">
        <f t="shared" si="1"/>
        <v>0</v>
      </c>
      <c r="P154" s="20"/>
      <c r="Q154" s="20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7.25" customHeight="1" x14ac:dyDescent="0.25">
      <c r="A155" s="31" t="s">
        <v>316</v>
      </c>
      <c r="B155" s="32" t="s">
        <v>317</v>
      </c>
      <c r="C155" s="33" t="s">
        <v>30</v>
      </c>
      <c r="D155" s="34">
        <v>21</v>
      </c>
      <c r="E155" s="35"/>
      <c r="F155" s="36">
        <f>'MEMÓRIA DE CÁLCULO 02'!L676</f>
        <v>0</v>
      </c>
      <c r="G155" s="37">
        <f t="shared" si="195"/>
        <v>0</v>
      </c>
      <c r="H155" s="38">
        <f t="shared" si="196"/>
        <v>21</v>
      </c>
      <c r="I155" s="34">
        <v>98.08</v>
      </c>
      <c r="J155" s="37">
        <f t="shared" si="197"/>
        <v>2059.6799999999998</v>
      </c>
      <c r="K155" s="37">
        <f t="shared" si="198"/>
        <v>0</v>
      </c>
      <c r="L155" s="39">
        <f t="shared" si="199"/>
        <v>0</v>
      </c>
      <c r="M155" s="37">
        <f t="shared" si="200"/>
        <v>0</v>
      </c>
      <c r="N155" s="37">
        <f t="shared" si="201"/>
        <v>2059.6799999999998</v>
      </c>
      <c r="O155" s="40">
        <f t="shared" si="1"/>
        <v>0</v>
      </c>
      <c r="P155" s="20"/>
      <c r="Q155" s="20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7.25" customHeight="1" x14ac:dyDescent="0.25">
      <c r="A156" s="31" t="s">
        <v>318</v>
      </c>
      <c r="B156" s="32" t="s">
        <v>319</v>
      </c>
      <c r="C156" s="33" t="s">
        <v>30</v>
      </c>
      <c r="D156" s="34">
        <v>19</v>
      </c>
      <c r="E156" s="35"/>
      <c r="F156" s="36">
        <f>'MEMÓRIA DE CÁLCULO 02'!L682</f>
        <v>0</v>
      </c>
      <c r="G156" s="37">
        <f t="shared" si="195"/>
        <v>0</v>
      </c>
      <c r="H156" s="38">
        <f t="shared" si="196"/>
        <v>19</v>
      </c>
      <c r="I156" s="34">
        <v>113.33</v>
      </c>
      <c r="J156" s="37">
        <f t="shared" si="197"/>
        <v>2153.27</v>
      </c>
      <c r="K156" s="37">
        <f t="shared" si="198"/>
        <v>0</v>
      </c>
      <c r="L156" s="39">
        <f t="shared" si="199"/>
        <v>0</v>
      </c>
      <c r="M156" s="37">
        <f t="shared" si="200"/>
        <v>0</v>
      </c>
      <c r="N156" s="37">
        <f t="shared" si="201"/>
        <v>2153.27</v>
      </c>
      <c r="O156" s="40">
        <f t="shared" si="1"/>
        <v>0</v>
      </c>
      <c r="P156" s="20"/>
      <c r="Q156" s="20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7.25" customHeight="1" x14ac:dyDescent="0.25">
      <c r="A157" s="31" t="s">
        <v>320</v>
      </c>
      <c r="B157" s="32" t="s">
        <v>321</v>
      </c>
      <c r="C157" s="33" t="s">
        <v>30</v>
      </c>
      <c r="D157" s="34">
        <v>2</v>
      </c>
      <c r="E157" s="35"/>
      <c r="F157" s="36">
        <f>'MEMÓRIA DE CÁLCULO 02'!L688</f>
        <v>0</v>
      </c>
      <c r="G157" s="37">
        <f t="shared" si="195"/>
        <v>0</v>
      </c>
      <c r="H157" s="38">
        <f t="shared" si="196"/>
        <v>2</v>
      </c>
      <c r="I157" s="34">
        <v>107.61</v>
      </c>
      <c r="J157" s="37">
        <f t="shared" si="197"/>
        <v>215.22</v>
      </c>
      <c r="K157" s="37">
        <f t="shared" si="198"/>
        <v>0</v>
      </c>
      <c r="L157" s="39">
        <f t="shared" si="199"/>
        <v>0</v>
      </c>
      <c r="M157" s="37">
        <f t="shared" si="200"/>
        <v>0</v>
      </c>
      <c r="N157" s="37">
        <f t="shared" si="201"/>
        <v>215.22</v>
      </c>
      <c r="O157" s="40">
        <f t="shared" si="1"/>
        <v>0</v>
      </c>
      <c r="P157" s="20"/>
      <c r="Q157" s="20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7.25" customHeight="1" x14ac:dyDescent="0.25">
      <c r="A158" s="41" t="s">
        <v>322</v>
      </c>
      <c r="B158" s="42" t="s">
        <v>323</v>
      </c>
      <c r="C158" s="43"/>
      <c r="D158" s="43"/>
      <c r="E158" s="44"/>
      <c r="F158" s="45"/>
      <c r="G158" s="46"/>
      <c r="H158" s="47"/>
      <c r="I158" s="47"/>
      <c r="J158" s="48">
        <f t="shared" ref="J158:N158" si="202">SUM(J159:J162)</f>
        <v>11744.48</v>
      </c>
      <c r="K158" s="48">
        <f t="shared" si="202"/>
        <v>0</v>
      </c>
      <c r="L158" s="48">
        <f t="shared" si="202"/>
        <v>0</v>
      </c>
      <c r="M158" s="48">
        <f t="shared" si="202"/>
        <v>0</v>
      </c>
      <c r="N158" s="48">
        <f t="shared" si="202"/>
        <v>11744.48</v>
      </c>
      <c r="O158" s="49">
        <f t="shared" si="1"/>
        <v>0</v>
      </c>
      <c r="P158" s="50"/>
      <c r="Q158" s="51"/>
      <c r="R158" s="51"/>
      <c r="S158" s="51"/>
      <c r="T158" s="51"/>
      <c r="U158" s="51"/>
      <c r="V158" s="51"/>
      <c r="W158" s="51"/>
      <c r="X158" s="51"/>
      <c r="Y158" s="51"/>
      <c r="Z158" s="52"/>
    </row>
    <row r="159" spans="1:26" ht="17.25" customHeight="1" x14ac:dyDescent="0.25">
      <c r="A159" s="31" t="s">
        <v>324</v>
      </c>
      <c r="B159" s="32" t="s">
        <v>325</v>
      </c>
      <c r="C159" s="33" t="s">
        <v>154</v>
      </c>
      <c r="D159" s="34">
        <v>48</v>
      </c>
      <c r="E159" s="35"/>
      <c r="F159" s="36">
        <f>'MEMÓRIA DE CÁLCULO 02'!L695</f>
        <v>0</v>
      </c>
      <c r="G159" s="37">
        <f t="shared" ref="G159:G162" si="203">E159+F159</f>
        <v>0</v>
      </c>
      <c r="H159" s="38">
        <f t="shared" ref="H159:H162" si="204">D159-G159</f>
        <v>48</v>
      </c>
      <c r="I159" s="34">
        <v>26.3</v>
      </c>
      <c r="J159" s="37">
        <f t="shared" ref="J159:J162" si="205">ROUND(D159*I159,2)</f>
        <v>1262.4000000000001</v>
      </c>
      <c r="K159" s="37">
        <f t="shared" ref="K159:K162" si="206">ROUND(E159*I159,2)</f>
        <v>0</v>
      </c>
      <c r="L159" s="39">
        <f t="shared" ref="L159:L162" si="207">ROUND(F159*I159,2)</f>
        <v>0</v>
      </c>
      <c r="M159" s="37">
        <f t="shared" ref="M159:M162" si="208">ROUND(G159*I159,2)</f>
        <v>0</v>
      </c>
      <c r="N159" s="37">
        <f t="shared" ref="N159:N162" si="209">ROUND(H159*I159,2)</f>
        <v>1262.4000000000001</v>
      </c>
      <c r="O159" s="40">
        <f t="shared" si="1"/>
        <v>0</v>
      </c>
      <c r="P159" s="20"/>
      <c r="Q159" s="20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7.25" customHeight="1" x14ac:dyDescent="0.25">
      <c r="A160" s="31" t="s">
        <v>326</v>
      </c>
      <c r="B160" s="32" t="s">
        <v>327</v>
      </c>
      <c r="C160" s="33" t="s">
        <v>154</v>
      </c>
      <c r="D160" s="34">
        <v>72</v>
      </c>
      <c r="E160" s="35"/>
      <c r="F160" s="36">
        <f>'MEMÓRIA DE CÁLCULO 02'!L701</f>
        <v>0</v>
      </c>
      <c r="G160" s="37">
        <f t="shared" si="203"/>
        <v>0</v>
      </c>
      <c r="H160" s="38">
        <f t="shared" si="204"/>
        <v>72</v>
      </c>
      <c r="I160" s="34">
        <v>52.85</v>
      </c>
      <c r="J160" s="37">
        <f t="shared" si="205"/>
        <v>3805.2</v>
      </c>
      <c r="K160" s="37">
        <f t="shared" si="206"/>
        <v>0</v>
      </c>
      <c r="L160" s="39">
        <f t="shared" si="207"/>
        <v>0</v>
      </c>
      <c r="M160" s="37">
        <f t="shared" si="208"/>
        <v>0</v>
      </c>
      <c r="N160" s="37">
        <f t="shared" si="209"/>
        <v>3805.2</v>
      </c>
      <c r="O160" s="40">
        <f t="shared" si="1"/>
        <v>0</v>
      </c>
      <c r="P160" s="20"/>
      <c r="Q160" s="20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7.25" customHeight="1" x14ac:dyDescent="0.25">
      <c r="A161" s="31" t="s">
        <v>328</v>
      </c>
      <c r="B161" s="32" t="s">
        <v>329</v>
      </c>
      <c r="C161" s="33" t="s">
        <v>154</v>
      </c>
      <c r="D161" s="34">
        <v>56</v>
      </c>
      <c r="E161" s="35"/>
      <c r="F161" s="36">
        <f>'MEMÓRIA DE CÁLCULO 02'!L707</f>
        <v>0</v>
      </c>
      <c r="G161" s="37">
        <f t="shared" si="203"/>
        <v>0</v>
      </c>
      <c r="H161" s="38">
        <f t="shared" si="204"/>
        <v>56</v>
      </c>
      <c r="I161" s="34">
        <v>29.77</v>
      </c>
      <c r="J161" s="37">
        <f t="shared" si="205"/>
        <v>1667.12</v>
      </c>
      <c r="K161" s="37">
        <f t="shared" si="206"/>
        <v>0</v>
      </c>
      <c r="L161" s="39">
        <f t="shared" si="207"/>
        <v>0</v>
      </c>
      <c r="M161" s="37">
        <f t="shared" si="208"/>
        <v>0</v>
      </c>
      <c r="N161" s="37">
        <f t="shared" si="209"/>
        <v>1667.12</v>
      </c>
      <c r="O161" s="40">
        <f t="shared" si="1"/>
        <v>0</v>
      </c>
      <c r="P161" s="20"/>
      <c r="Q161" s="20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7.25" customHeight="1" x14ac:dyDescent="0.25">
      <c r="A162" s="31" t="s">
        <v>330</v>
      </c>
      <c r="B162" s="32" t="s">
        <v>331</v>
      </c>
      <c r="C162" s="33" t="s">
        <v>154</v>
      </c>
      <c r="D162" s="34">
        <v>72</v>
      </c>
      <c r="E162" s="35"/>
      <c r="F162" s="36">
        <f>'MEMÓRIA DE CÁLCULO 02'!L713</f>
        <v>0</v>
      </c>
      <c r="G162" s="37">
        <f t="shared" si="203"/>
        <v>0</v>
      </c>
      <c r="H162" s="38">
        <f t="shared" si="204"/>
        <v>72</v>
      </c>
      <c r="I162" s="34">
        <v>69.58</v>
      </c>
      <c r="J162" s="37">
        <f t="shared" si="205"/>
        <v>5009.76</v>
      </c>
      <c r="K162" s="37">
        <f t="shared" si="206"/>
        <v>0</v>
      </c>
      <c r="L162" s="39">
        <f t="shared" si="207"/>
        <v>0</v>
      </c>
      <c r="M162" s="37">
        <f t="shared" si="208"/>
        <v>0</v>
      </c>
      <c r="N162" s="37">
        <f t="shared" si="209"/>
        <v>5009.76</v>
      </c>
      <c r="O162" s="40">
        <f t="shared" si="1"/>
        <v>0</v>
      </c>
      <c r="P162" s="20"/>
      <c r="Q162" s="20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7.25" customHeight="1" x14ac:dyDescent="0.25">
      <c r="A163" s="22" t="s">
        <v>332</v>
      </c>
      <c r="B163" s="23" t="s">
        <v>333</v>
      </c>
      <c r="C163" s="24"/>
      <c r="D163" s="25"/>
      <c r="E163" s="26"/>
      <c r="F163" s="27"/>
      <c r="G163" s="28"/>
      <c r="H163" s="29"/>
      <c r="I163" s="25"/>
      <c r="J163" s="29">
        <f t="shared" ref="J163:N163" si="210">J164</f>
        <v>1687.88</v>
      </c>
      <c r="K163" s="29">
        <f t="shared" si="210"/>
        <v>0</v>
      </c>
      <c r="L163" s="29">
        <f t="shared" si="210"/>
        <v>0</v>
      </c>
      <c r="M163" s="29">
        <f t="shared" si="210"/>
        <v>0</v>
      </c>
      <c r="N163" s="29">
        <f t="shared" si="210"/>
        <v>1687.88</v>
      </c>
      <c r="O163" s="30">
        <f t="shared" si="1"/>
        <v>0</v>
      </c>
      <c r="P163" s="20"/>
      <c r="Q163" s="21"/>
      <c r="R163" s="21"/>
      <c r="S163" s="21"/>
      <c r="T163" s="21"/>
      <c r="U163" s="21"/>
      <c r="V163" s="21"/>
      <c r="W163" s="21"/>
      <c r="X163" s="21"/>
      <c r="Y163" s="21"/>
      <c r="Z163" s="2"/>
    </row>
    <row r="164" spans="1:26" ht="17.25" customHeight="1" x14ac:dyDescent="0.25">
      <c r="A164" s="41" t="s">
        <v>334</v>
      </c>
      <c r="B164" s="42" t="s">
        <v>335</v>
      </c>
      <c r="C164" s="43"/>
      <c r="D164" s="43"/>
      <c r="E164" s="44"/>
      <c r="F164" s="45"/>
      <c r="G164" s="46"/>
      <c r="H164" s="47"/>
      <c r="I164" s="47"/>
      <c r="J164" s="48">
        <f t="shared" ref="J164:N164" si="211">J165</f>
        <v>1687.88</v>
      </c>
      <c r="K164" s="48">
        <f t="shared" si="211"/>
        <v>0</v>
      </c>
      <c r="L164" s="48">
        <f t="shared" si="211"/>
        <v>0</v>
      </c>
      <c r="M164" s="48">
        <f t="shared" si="211"/>
        <v>0</v>
      </c>
      <c r="N164" s="48">
        <f t="shared" si="211"/>
        <v>1687.88</v>
      </c>
      <c r="O164" s="49">
        <f t="shared" si="1"/>
        <v>0</v>
      </c>
      <c r="P164" s="50"/>
      <c r="Q164" s="51"/>
      <c r="R164" s="51"/>
      <c r="S164" s="51"/>
      <c r="T164" s="51"/>
      <c r="U164" s="51"/>
      <c r="V164" s="51"/>
      <c r="W164" s="51"/>
      <c r="X164" s="51"/>
      <c r="Y164" s="51"/>
      <c r="Z164" s="52"/>
    </row>
    <row r="165" spans="1:26" ht="17.25" customHeight="1" x14ac:dyDescent="0.25">
      <c r="A165" s="53" t="s">
        <v>336</v>
      </c>
      <c r="B165" s="54" t="s">
        <v>337</v>
      </c>
      <c r="C165" s="55"/>
      <c r="D165" s="56"/>
      <c r="E165" s="57"/>
      <c r="F165" s="58"/>
      <c r="G165" s="59"/>
      <c r="H165" s="60"/>
      <c r="I165" s="56"/>
      <c r="J165" s="59">
        <f t="shared" ref="J165:N165" si="212">SUM(J166:J170)</f>
        <v>1687.88</v>
      </c>
      <c r="K165" s="59">
        <f t="shared" si="212"/>
        <v>0</v>
      </c>
      <c r="L165" s="59">
        <f t="shared" si="212"/>
        <v>0</v>
      </c>
      <c r="M165" s="59">
        <f t="shared" si="212"/>
        <v>0</v>
      </c>
      <c r="N165" s="59">
        <f t="shared" si="212"/>
        <v>1687.88</v>
      </c>
      <c r="O165" s="61">
        <f t="shared" si="1"/>
        <v>0</v>
      </c>
      <c r="P165" s="20"/>
      <c r="Q165" s="20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7.25" customHeight="1" x14ac:dyDescent="0.25">
      <c r="A166" s="31" t="s">
        <v>338</v>
      </c>
      <c r="B166" s="32" t="s">
        <v>339</v>
      </c>
      <c r="C166" s="33" t="s">
        <v>154</v>
      </c>
      <c r="D166" s="34">
        <v>8.6</v>
      </c>
      <c r="E166" s="35"/>
      <c r="F166" s="36">
        <f>'MEMÓRIA DE CÁLCULO 02'!L722</f>
        <v>0</v>
      </c>
      <c r="G166" s="37">
        <f t="shared" ref="G166:G170" si="213">E166+F166</f>
        <v>0</v>
      </c>
      <c r="H166" s="38">
        <f t="shared" ref="H166:H170" si="214">D166-G166</f>
        <v>8.6</v>
      </c>
      <c r="I166" s="34">
        <v>18.54</v>
      </c>
      <c r="J166" s="37">
        <f t="shared" ref="J166:J170" si="215">ROUND(D166*I166,2)</f>
        <v>159.44</v>
      </c>
      <c r="K166" s="37">
        <f t="shared" ref="K166:K170" si="216">ROUND(E166*I166,2)</f>
        <v>0</v>
      </c>
      <c r="L166" s="39">
        <f t="shared" ref="L166:L170" si="217">ROUND(F166*I166,2)</f>
        <v>0</v>
      </c>
      <c r="M166" s="37">
        <f t="shared" ref="M166:M170" si="218">ROUND(G166*I166,2)</f>
        <v>0</v>
      </c>
      <c r="N166" s="37">
        <f t="shared" ref="N166:N170" si="219">ROUND(H166*I166,2)</f>
        <v>159.44</v>
      </c>
      <c r="O166" s="40">
        <f t="shared" si="1"/>
        <v>0</v>
      </c>
      <c r="P166" s="20"/>
      <c r="Q166" s="20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7.25" customHeight="1" x14ac:dyDescent="0.25">
      <c r="A167" s="31" t="s">
        <v>340</v>
      </c>
      <c r="B167" s="32" t="s">
        <v>341</v>
      </c>
      <c r="C167" s="33" t="s">
        <v>30</v>
      </c>
      <c r="D167" s="34">
        <v>2</v>
      </c>
      <c r="E167" s="35"/>
      <c r="F167" s="36">
        <f>'MEMÓRIA DE CÁLCULO 02'!L728</f>
        <v>0</v>
      </c>
      <c r="G167" s="37">
        <f t="shared" si="213"/>
        <v>0</v>
      </c>
      <c r="H167" s="38">
        <f t="shared" si="214"/>
        <v>2</v>
      </c>
      <c r="I167" s="34">
        <v>474.58</v>
      </c>
      <c r="J167" s="37">
        <f t="shared" si="215"/>
        <v>949.16</v>
      </c>
      <c r="K167" s="37">
        <f t="shared" si="216"/>
        <v>0</v>
      </c>
      <c r="L167" s="39">
        <f t="shared" si="217"/>
        <v>0</v>
      </c>
      <c r="M167" s="37">
        <f t="shared" si="218"/>
        <v>0</v>
      </c>
      <c r="N167" s="37">
        <f t="shared" si="219"/>
        <v>949.16</v>
      </c>
      <c r="O167" s="40">
        <f t="shared" si="1"/>
        <v>0</v>
      </c>
      <c r="P167" s="20"/>
      <c r="Q167" s="20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7.25" customHeight="1" x14ac:dyDescent="0.25">
      <c r="A168" s="31" t="s">
        <v>342</v>
      </c>
      <c r="B168" s="32" t="s">
        <v>343</v>
      </c>
      <c r="C168" s="33" t="s">
        <v>30</v>
      </c>
      <c r="D168" s="34">
        <v>1</v>
      </c>
      <c r="E168" s="35"/>
      <c r="F168" s="36">
        <f>'MEMÓRIA DE CÁLCULO 02'!L734</f>
        <v>0</v>
      </c>
      <c r="G168" s="37">
        <f t="shared" si="213"/>
        <v>0</v>
      </c>
      <c r="H168" s="38">
        <f t="shared" si="214"/>
        <v>1</v>
      </c>
      <c r="I168" s="34">
        <v>480.88</v>
      </c>
      <c r="J168" s="37">
        <f t="shared" si="215"/>
        <v>480.88</v>
      </c>
      <c r="K168" s="37">
        <f t="shared" si="216"/>
        <v>0</v>
      </c>
      <c r="L168" s="39">
        <f t="shared" si="217"/>
        <v>0</v>
      </c>
      <c r="M168" s="37">
        <f t="shared" si="218"/>
        <v>0</v>
      </c>
      <c r="N168" s="37">
        <f t="shared" si="219"/>
        <v>480.88</v>
      </c>
      <c r="O168" s="40">
        <f t="shared" si="1"/>
        <v>0</v>
      </c>
      <c r="P168" s="20"/>
      <c r="Q168" s="20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7.25" customHeight="1" x14ac:dyDescent="0.25">
      <c r="A169" s="31" t="s">
        <v>344</v>
      </c>
      <c r="B169" s="32" t="s">
        <v>345</v>
      </c>
      <c r="C169" s="33" t="s">
        <v>30</v>
      </c>
      <c r="D169" s="34">
        <v>6</v>
      </c>
      <c r="E169" s="35"/>
      <c r="F169" s="36">
        <f>'MEMÓRIA DE CÁLCULO 02'!L740</f>
        <v>0</v>
      </c>
      <c r="G169" s="37">
        <f t="shared" si="213"/>
        <v>0</v>
      </c>
      <c r="H169" s="38">
        <f t="shared" si="214"/>
        <v>6</v>
      </c>
      <c r="I169" s="34">
        <v>8.65</v>
      </c>
      <c r="J169" s="37">
        <f t="shared" si="215"/>
        <v>51.9</v>
      </c>
      <c r="K169" s="37">
        <f t="shared" si="216"/>
        <v>0</v>
      </c>
      <c r="L169" s="39">
        <f t="shared" si="217"/>
        <v>0</v>
      </c>
      <c r="M169" s="37">
        <f t="shared" si="218"/>
        <v>0</v>
      </c>
      <c r="N169" s="37">
        <f t="shared" si="219"/>
        <v>51.9</v>
      </c>
      <c r="O169" s="40">
        <f t="shared" si="1"/>
        <v>0</v>
      </c>
      <c r="P169" s="20"/>
      <c r="Q169" s="20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7.25" customHeight="1" x14ac:dyDescent="0.25">
      <c r="A170" s="31" t="s">
        <v>346</v>
      </c>
      <c r="B170" s="32" t="s">
        <v>347</v>
      </c>
      <c r="C170" s="33" t="s">
        <v>30</v>
      </c>
      <c r="D170" s="34">
        <v>6</v>
      </c>
      <c r="E170" s="35"/>
      <c r="F170" s="36">
        <f>'MEMÓRIA DE CÁLCULO 02'!L746</f>
        <v>0</v>
      </c>
      <c r="G170" s="37">
        <f t="shared" si="213"/>
        <v>0</v>
      </c>
      <c r="H170" s="38">
        <f t="shared" si="214"/>
        <v>6</v>
      </c>
      <c r="I170" s="34">
        <v>7.75</v>
      </c>
      <c r="J170" s="37">
        <f t="shared" si="215"/>
        <v>46.5</v>
      </c>
      <c r="K170" s="37">
        <f t="shared" si="216"/>
        <v>0</v>
      </c>
      <c r="L170" s="39">
        <f t="shared" si="217"/>
        <v>0</v>
      </c>
      <c r="M170" s="37">
        <f t="shared" si="218"/>
        <v>0</v>
      </c>
      <c r="N170" s="37">
        <f t="shared" si="219"/>
        <v>46.5</v>
      </c>
      <c r="O170" s="40">
        <f t="shared" si="1"/>
        <v>0</v>
      </c>
      <c r="P170" s="20"/>
      <c r="Q170" s="20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7.25" customHeight="1" x14ac:dyDescent="0.25">
      <c r="A171" s="22" t="s">
        <v>348</v>
      </c>
      <c r="B171" s="23" t="s">
        <v>349</v>
      </c>
      <c r="C171" s="24"/>
      <c r="D171" s="25"/>
      <c r="E171" s="26"/>
      <c r="F171" s="27"/>
      <c r="G171" s="28"/>
      <c r="H171" s="29"/>
      <c r="I171" s="25"/>
      <c r="J171" s="29">
        <f t="shared" ref="J171:N171" si="220">J172+J175+J183+J185</f>
        <v>2170.4900000000002</v>
      </c>
      <c r="K171" s="29">
        <f t="shared" si="220"/>
        <v>0</v>
      </c>
      <c r="L171" s="29">
        <f t="shared" si="220"/>
        <v>0</v>
      </c>
      <c r="M171" s="29">
        <f t="shared" si="220"/>
        <v>0</v>
      </c>
      <c r="N171" s="29">
        <f t="shared" si="220"/>
        <v>2170.4900000000002</v>
      </c>
      <c r="O171" s="30">
        <f t="shared" si="1"/>
        <v>0</v>
      </c>
      <c r="P171" s="20"/>
      <c r="Q171" s="21"/>
      <c r="R171" s="21"/>
      <c r="S171" s="21"/>
      <c r="T171" s="21"/>
      <c r="U171" s="21"/>
      <c r="V171" s="21"/>
      <c r="W171" s="21"/>
      <c r="X171" s="21"/>
      <c r="Y171" s="21"/>
      <c r="Z171" s="2"/>
    </row>
    <row r="172" spans="1:26" ht="17.25" customHeight="1" x14ac:dyDescent="0.25">
      <c r="A172" s="41" t="s">
        <v>350</v>
      </c>
      <c r="B172" s="42" t="s">
        <v>337</v>
      </c>
      <c r="C172" s="43"/>
      <c r="D172" s="43"/>
      <c r="E172" s="44"/>
      <c r="F172" s="45"/>
      <c r="G172" s="46"/>
      <c r="H172" s="47"/>
      <c r="I172" s="47"/>
      <c r="J172" s="48">
        <f t="shared" ref="J172:N172" si="221">SUM(J173:J174)</f>
        <v>978.66000000000008</v>
      </c>
      <c r="K172" s="48">
        <f t="shared" si="221"/>
        <v>0</v>
      </c>
      <c r="L172" s="48">
        <f t="shared" si="221"/>
        <v>0</v>
      </c>
      <c r="M172" s="48">
        <f t="shared" si="221"/>
        <v>0</v>
      </c>
      <c r="N172" s="48">
        <f t="shared" si="221"/>
        <v>978.66000000000008</v>
      </c>
      <c r="O172" s="49">
        <f t="shared" si="1"/>
        <v>0</v>
      </c>
      <c r="P172" s="50"/>
      <c r="Q172" s="51"/>
      <c r="R172" s="51"/>
      <c r="S172" s="51"/>
      <c r="T172" s="51"/>
      <c r="U172" s="51"/>
      <c r="V172" s="51"/>
      <c r="W172" s="51"/>
      <c r="X172" s="51"/>
      <c r="Y172" s="51"/>
      <c r="Z172" s="52"/>
    </row>
    <row r="173" spans="1:26" ht="17.25" customHeight="1" x14ac:dyDescent="0.25">
      <c r="A173" s="31" t="s">
        <v>351</v>
      </c>
      <c r="B173" s="32" t="s">
        <v>352</v>
      </c>
      <c r="C173" s="33" t="s">
        <v>154</v>
      </c>
      <c r="D173" s="34">
        <v>36</v>
      </c>
      <c r="E173" s="35"/>
      <c r="F173" s="36">
        <f>'MEMÓRIA DE CÁLCULO 02'!L754</f>
        <v>0</v>
      </c>
      <c r="G173" s="37">
        <f t="shared" ref="G173:G174" si="222">E173+F173</f>
        <v>0</v>
      </c>
      <c r="H173" s="38">
        <f t="shared" ref="H173:H174" si="223">D173-G173</f>
        <v>36</v>
      </c>
      <c r="I173" s="34">
        <v>16.100000000000001</v>
      </c>
      <c r="J173" s="37">
        <f t="shared" ref="J173:J174" si="224">ROUND(D173*I173,2)</f>
        <v>579.6</v>
      </c>
      <c r="K173" s="37">
        <f t="shared" ref="K173:K174" si="225">ROUND(E173*I173,2)</f>
        <v>0</v>
      </c>
      <c r="L173" s="39">
        <f t="shared" ref="L173:L174" si="226">ROUND(F173*I173,2)</f>
        <v>0</v>
      </c>
      <c r="M173" s="37">
        <f t="shared" ref="M173:M174" si="227">ROUND(G173*I173,2)</f>
        <v>0</v>
      </c>
      <c r="N173" s="37">
        <f t="shared" ref="N173:N174" si="228">ROUND(H173*I173,2)</f>
        <v>579.6</v>
      </c>
      <c r="O173" s="40">
        <f t="shared" si="1"/>
        <v>0</v>
      </c>
      <c r="P173" s="20"/>
      <c r="Q173" s="20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7.25" customHeight="1" x14ac:dyDescent="0.25">
      <c r="A174" s="31" t="s">
        <v>353</v>
      </c>
      <c r="B174" s="32" t="s">
        <v>354</v>
      </c>
      <c r="C174" s="33" t="s">
        <v>154</v>
      </c>
      <c r="D174" s="34">
        <v>18</v>
      </c>
      <c r="E174" s="35"/>
      <c r="F174" s="36">
        <f>'MEMÓRIA DE CÁLCULO 02'!L760</f>
        <v>0</v>
      </c>
      <c r="G174" s="37">
        <f t="shared" si="222"/>
        <v>0</v>
      </c>
      <c r="H174" s="38">
        <f t="shared" si="223"/>
        <v>18</v>
      </c>
      <c r="I174" s="34">
        <v>22.17</v>
      </c>
      <c r="J174" s="37">
        <f t="shared" si="224"/>
        <v>399.06</v>
      </c>
      <c r="K174" s="37">
        <f t="shared" si="225"/>
        <v>0</v>
      </c>
      <c r="L174" s="39">
        <f t="shared" si="226"/>
        <v>0</v>
      </c>
      <c r="M174" s="37">
        <f t="shared" si="227"/>
        <v>0</v>
      </c>
      <c r="N174" s="37">
        <f t="shared" si="228"/>
        <v>399.06</v>
      </c>
      <c r="O174" s="40">
        <f t="shared" si="1"/>
        <v>0</v>
      </c>
      <c r="P174" s="20"/>
      <c r="Q174" s="20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7.25" customHeight="1" x14ac:dyDescent="0.25">
      <c r="A175" s="41" t="s">
        <v>355</v>
      </c>
      <c r="B175" s="42" t="s">
        <v>356</v>
      </c>
      <c r="C175" s="43"/>
      <c r="D175" s="43"/>
      <c r="E175" s="44"/>
      <c r="F175" s="45"/>
      <c r="G175" s="46"/>
      <c r="H175" s="47"/>
      <c r="I175" s="47"/>
      <c r="J175" s="48">
        <f t="shared" ref="J175:N175" si="229">SUM(J176:J182)</f>
        <v>513.03000000000009</v>
      </c>
      <c r="K175" s="48">
        <f t="shared" si="229"/>
        <v>0</v>
      </c>
      <c r="L175" s="48">
        <f t="shared" si="229"/>
        <v>0</v>
      </c>
      <c r="M175" s="48">
        <f t="shared" si="229"/>
        <v>0</v>
      </c>
      <c r="N175" s="48">
        <f t="shared" si="229"/>
        <v>513.03000000000009</v>
      </c>
      <c r="O175" s="49">
        <f t="shared" si="1"/>
        <v>0</v>
      </c>
      <c r="P175" s="50"/>
      <c r="Q175" s="51"/>
      <c r="R175" s="51"/>
      <c r="S175" s="51"/>
      <c r="T175" s="51"/>
      <c r="U175" s="51"/>
      <c r="V175" s="51"/>
      <c r="W175" s="51"/>
      <c r="X175" s="51"/>
      <c r="Y175" s="51"/>
      <c r="Z175" s="52"/>
    </row>
    <row r="176" spans="1:26" ht="17.25" customHeight="1" x14ac:dyDescent="0.25">
      <c r="A176" s="31" t="s">
        <v>357</v>
      </c>
      <c r="B176" s="32" t="s">
        <v>358</v>
      </c>
      <c r="C176" s="33" t="s">
        <v>30</v>
      </c>
      <c r="D176" s="34">
        <v>8</v>
      </c>
      <c r="E176" s="35"/>
      <c r="F176" s="36">
        <f>'MEMÓRIA DE CÁLCULO 02'!L767</f>
        <v>0</v>
      </c>
      <c r="G176" s="37">
        <f t="shared" ref="G176:G182" si="230">E176+F176</f>
        <v>0</v>
      </c>
      <c r="H176" s="38">
        <f t="shared" ref="H176:H182" si="231">D176-G176</f>
        <v>8</v>
      </c>
      <c r="I176" s="34">
        <v>6.49</v>
      </c>
      <c r="J176" s="37">
        <f t="shared" ref="J176:J182" si="232">ROUND(D176*I176,2)</f>
        <v>51.92</v>
      </c>
      <c r="K176" s="37">
        <f t="shared" ref="K176:K182" si="233">ROUND(E176*I176,2)</f>
        <v>0</v>
      </c>
      <c r="L176" s="39">
        <f t="shared" ref="L176:L182" si="234">ROUND(F176*I176,2)</f>
        <v>0</v>
      </c>
      <c r="M176" s="37">
        <f t="shared" ref="M176:M182" si="235">ROUND(G176*I176,2)</f>
        <v>0</v>
      </c>
      <c r="N176" s="37">
        <f t="shared" ref="N176:N182" si="236">ROUND(H176*I176,2)</f>
        <v>51.92</v>
      </c>
      <c r="O176" s="40">
        <f t="shared" si="1"/>
        <v>0</v>
      </c>
      <c r="P176" s="20"/>
      <c r="Q176" s="20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7.25" customHeight="1" x14ac:dyDescent="0.25">
      <c r="A177" s="31" t="s">
        <v>359</v>
      </c>
      <c r="B177" s="32" t="s">
        <v>360</v>
      </c>
      <c r="C177" s="33" t="s">
        <v>30</v>
      </c>
      <c r="D177" s="34">
        <v>4</v>
      </c>
      <c r="E177" s="35"/>
      <c r="F177" s="36">
        <f>'MEMÓRIA DE CÁLCULO 02'!L773</f>
        <v>0</v>
      </c>
      <c r="G177" s="37">
        <f t="shared" si="230"/>
        <v>0</v>
      </c>
      <c r="H177" s="38">
        <f t="shared" si="231"/>
        <v>4</v>
      </c>
      <c r="I177" s="34">
        <v>6.48</v>
      </c>
      <c r="J177" s="37">
        <f t="shared" si="232"/>
        <v>25.92</v>
      </c>
      <c r="K177" s="37">
        <f t="shared" si="233"/>
        <v>0</v>
      </c>
      <c r="L177" s="39">
        <f t="shared" si="234"/>
        <v>0</v>
      </c>
      <c r="M177" s="37">
        <f t="shared" si="235"/>
        <v>0</v>
      </c>
      <c r="N177" s="37">
        <f t="shared" si="236"/>
        <v>25.92</v>
      </c>
      <c r="O177" s="40">
        <f t="shared" si="1"/>
        <v>0</v>
      </c>
      <c r="P177" s="20"/>
      <c r="Q177" s="20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7.25" customHeight="1" x14ac:dyDescent="0.25">
      <c r="A178" s="31" t="s">
        <v>361</v>
      </c>
      <c r="B178" s="32" t="s">
        <v>362</v>
      </c>
      <c r="C178" s="33" t="s">
        <v>30</v>
      </c>
      <c r="D178" s="34">
        <v>11</v>
      </c>
      <c r="E178" s="35"/>
      <c r="F178" s="36">
        <f>'MEMÓRIA DE CÁLCULO 02'!L779</f>
        <v>0</v>
      </c>
      <c r="G178" s="37">
        <f t="shared" si="230"/>
        <v>0</v>
      </c>
      <c r="H178" s="38">
        <f t="shared" si="231"/>
        <v>11</v>
      </c>
      <c r="I178" s="34">
        <v>9.83</v>
      </c>
      <c r="J178" s="37">
        <f t="shared" si="232"/>
        <v>108.13</v>
      </c>
      <c r="K178" s="37">
        <f t="shared" si="233"/>
        <v>0</v>
      </c>
      <c r="L178" s="39">
        <f t="shared" si="234"/>
        <v>0</v>
      </c>
      <c r="M178" s="37">
        <f t="shared" si="235"/>
        <v>0</v>
      </c>
      <c r="N178" s="37">
        <f t="shared" si="236"/>
        <v>108.13</v>
      </c>
      <c r="O178" s="40">
        <f t="shared" si="1"/>
        <v>0</v>
      </c>
      <c r="P178" s="20"/>
      <c r="Q178" s="20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7.25" customHeight="1" x14ac:dyDescent="0.25">
      <c r="A179" s="31" t="s">
        <v>363</v>
      </c>
      <c r="B179" s="32" t="s">
        <v>364</v>
      </c>
      <c r="C179" s="33" t="s">
        <v>30</v>
      </c>
      <c r="D179" s="34">
        <v>6</v>
      </c>
      <c r="E179" s="35"/>
      <c r="F179" s="36">
        <f>'MEMÓRIA DE CÁLCULO 02'!L785</f>
        <v>0</v>
      </c>
      <c r="G179" s="37">
        <f t="shared" si="230"/>
        <v>0</v>
      </c>
      <c r="H179" s="38">
        <f t="shared" si="231"/>
        <v>6</v>
      </c>
      <c r="I179" s="34">
        <v>12.02</v>
      </c>
      <c r="J179" s="37">
        <f t="shared" si="232"/>
        <v>72.12</v>
      </c>
      <c r="K179" s="37">
        <f t="shared" si="233"/>
        <v>0</v>
      </c>
      <c r="L179" s="39">
        <f t="shared" si="234"/>
        <v>0</v>
      </c>
      <c r="M179" s="37">
        <f t="shared" si="235"/>
        <v>0</v>
      </c>
      <c r="N179" s="37">
        <f t="shared" si="236"/>
        <v>72.12</v>
      </c>
      <c r="O179" s="40">
        <f t="shared" si="1"/>
        <v>0</v>
      </c>
      <c r="P179" s="20"/>
      <c r="Q179" s="20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7.25" customHeight="1" x14ac:dyDescent="0.25">
      <c r="A180" s="31" t="s">
        <v>365</v>
      </c>
      <c r="B180" s="32" t="s">
        <v>366</v>
      </c>
      <c r="C180" s="33" t="s">
        <v>30</v>
      </c>
      <c r="D180" s="34">
        <v>10</v>
      </c>
      <c r="E180" s="35"/>
      <c r="F180" s="36">
        <f>'MEMÓRIA DE CÁLCULO 02'!L791</f>
        <v>0</v>
      </c>
      <c r="G180" s="37">
        <f t="shared" si="230"/>
        <v>0</v>
      </c>
      <c r="H180" s="38">
        <f t="shared" si="231"/>
        <v>10</v>
      </c>
      <c r="I180" s="34">
        <v>14.13</v>
      </c>
      <c r="J180" s="37">
        <f t="shared" si="232"/>
        <v>141.30000000000001</v>
      </c>
      <c r="K180" s="37">
        <f t="shared" si="233"/>
        <v>0</v>
      </c>
      <c r="L180" s="39">
        <f t="shared" si="234"/>
        <v>0</v>
      </c>
      <c r="M180" s="37">
        <f t="shared" si="235"/>
        <v>0</v>
      </c>
      <c r="N180" s="37">
        <f t="shared" si="236"/>
        <v>141.30000000000001</v>
      </c>
      <c r="O180" s="40">
        <f t="shared" si="1"/>
        <v>0</v>
      </c>
      <c r="P180" s="20"/>
      <c r="Q180" s="20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7.25" customHeight="1" x14ac:dyDescent="0.25">
      <c r="A181" s="31" t="s">
        <v>367</v>
      </c>
      <c r="B181" s="32" t="s">
        <v>368</v>
      </c>
      <c r="C181" s="33" t="s">
        <v>30</v>
      </c>
      <c r="D181" s="34">
        <v>5</v>
      </c>
      <c r="E181" s="35"/>
      <c r="F181" s="36">
        <f>'MEMÓRIA DE CÁLCULO 02'!L797</f>
        <v>0</v>
      </c>
      <c r="G181" s="37">
        <f t="shared" si="230"/>
        <v>0</v>
      </c>
      <c r="H181" s="38">
        <f t="shared" si="231"/>
        <v>5</v>
      </c>
      <c r="I181" s="34">
        <v>11.2</v>
      </c>
      <c r="J181" s="37">
        <f t="shared" si="232"/>
        <v>56</v>
      </c>
      <c r="K181" s="37">
        <f t="shared" si="233"/>
        <v>0</v>
      </c>
      <c r="L181" s="39">
        <f t="shared" si="234"/>
        <v>0</v>
      </c>
      <c r="M181" s="37">
        <f t="shared" si="235"/>
        <v>0</v>
      </c>
      <c r="N181" s="37">
        <f t="shared" si="236"/>
        <v>56</v>
      </c>
      <c r="O181" s="40">
        <f t="shared" si="1"/>
        <v>0</v>
      </c>
      <c r="P181" s="20"/>
      <c r="Q181" s="20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7.25" customHeight="1" x14ac:dyDescent="0.25">
      <c r="A182" s="31" t="s">
        <v>369</v>
      </c>
      <c r="B182" s="32" t="s">
        <v>370</v>
      </c>
      <c r="C182" s="33" t="s">
        <v>30</v>
      </c>
      <c r="D182" s="34">
        <v>4</v>
      </c>
      <c r="E182" s="35"/>
      <c r="F182" s="36">
        <f>'MEMÓRIA DE CÁLCULO 02'!L803</f>
        <v>0</v>
      </c>
      <c r="G182" s="37">
        <f t="shared" si="230"/>
        <v>0</v>
      </c>
      <c r="H182" s="38">
        <f t="shared" si="231"/>
        <v>4</v>
      </c>
      <c r="I182" s="34">
        <v>14.41</v>
      </c>
      <c r="J182" s="37">
        <f t="shared" si="232"/>
        <v>57.64</v>
      </c>
      <c r="K182" s="37">
        <f t="shared" si="233"/>
        <v>0</v>
      </c>
      <c r="L182" s="39">
        <f t="shared" si="234"/>
        <v>0</v>
      </c>
      <c r="M182" s="37">
        <f t="shared" si="235"/>
        <v>0</v>
      </c>
      <c r="N182" s="37">
        <f t="shared" si="236"/>
        <v>57.64</v>
      </c>
      <c r="O182" s="40">
        <f t="shared" si="1"/>
        <v>0</v>
      </c>
      <c r="P182" s="20"/>
      <c r="Q182" s="20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7.25" customHeight="1" x14ac:dyDescent="0.25">
      <c r="A183" s="41" t="s">
        <v>371</v>
      </c>
      <c r="B183" s="42" t="s">
        <v>372</v>
      </c>
      <c r="C183" s="43"/>
      <c r="D183" s="43"/>
      <c r="E183" s="44"/>
      <c r="F183" s="45"/>
      <c r="G183" s="46"/>
      <c r="H183" s="47"/>
      <c r="I183" s="47"/>
      <c r="J183" s="48">
        <f t="shared" ref="J183:N183" si="237">J184</f>
        <v>448.72</v>
      </c>
      <c r="K183" s="48">
        <f t="shared" si="237"/>
        <v>0</v>
      </c>
      <c r="L183" s="48">
        <f t="shared" si="237"/>
        <v>0</v>
      </c>
      <c r="M183" s="48">
        <f t="shared" si="237"/>
        <v>0</v>
      </c>
      <c r="N183" s="48">
        <f t="shared" si="237"/>
        <v>448.72</v>
      </c>
      <c r="O183" s="49">
        <f t="shared" si="1"/>
        <v>0</v>
      </c>
      <c r="P183" s="50"/>
      <c r="Q183" s="51"/>
      <c r="R183" s="51"/>
      <c r="S183" s="51"/>
      <c r="T183" s="51"/>
      <c r="U183" s="51"/>
      <c r="V183" s="51"/>
      <c r="W183" s="51"/>
      <c r="X183" s="51"/>
      <c r="Y183" s="51"/>
      <c r="Z183" s="52"/>
    </row>
    <row r="184" spans="1:26" ht="17.25" customHeight="1" x14ac:dyDescent="0.25">
      <c r="A184" s="31" t="s">
        <v>373</v>
      </c>
      <c r="B184" s="32" t="s">
        <v>374</v>
      </c>
      <c r="C184" s="33" t="s">
        <v>30</v>
      </c>
      <c r="D184" s="34">
        <v>4</v>
      </c>
      <c r="E184" s="35"/>
      <c r="F184" s="36">
        <f>'MEMÓRIA DE CÁLCULO 02'!L810</f>
        <v>0</v>
      </c>
      <c r="G184" s="37">
        <f>E184+F184</f>
        <v>0</v>
      </c>
      <c r="H184" s="38">
        <f>D184-G184</f>
        <v>4</v>
      </c>
      <c r="I184" s="34">
        <v>112.18</v>
      </c>
      <c r="J184" s="37">
        <f>ROUND(D184*I184,2)</f>
        <v>448.72</v>
      </c>
      <c r="K184" s="37">
        <f>ROUND(E184*I184,2)</f>
        <v>0</v>
      </c>
      <c r="L184" s="39">
        <f>ROUND(F184*I184,2)</f>
        <v>0</v>
      </c>
      <c r="M184" s="37">
        <f>ROUND(G184*I184,2)</f>
        <v>0</v>
      </c>
      <c r="N184" s="37">
        <f>ROUND(H184*I184,2)</f>
        <v>448.72</v>
      </c>
      <c r="O184" s="40">
        <f t="shared" si="1"/>
        <v>0</v>
      </c>
      <c r="P184" s="20"/>
      <c r="Q184" s="20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7.25" customHeight="1" x14ac:dyDescent="0.25">
      <c r="A185" s="41" t="s">
        <v>375</v>
      </c>
      <c r="B185" s="42" t="s">
        <v>376</v>
      </c>
      <c r="C185" s="43"/>
      <c r="D185" s="43"/>
      <c r="E185" s="44"/>
      <c r="F185" s="45"/>
      <c r="G185" s="46"/>
      <c r="H185" s="47"/>
      <c r="I185" s="47"/>
      <c r="J185" s="48">
        <f t="shared" ref="J185:N185" si="238">SUM(J186:J187)</f>
        <v>230.07999999999998</v>
      </c>
      <c r="K185" s="48">
        <f t="shared" si="238"/>
        <v>0</v>
      </c>
      <c r="L185" s="48">
        <f t="shared" si="238"/>
        <v>0</v>
      </c>
      <c r="M185" s="48">
        <f t="shared" si="238"/>
        <v>0</v>
      </c>
      <c r="N185" s="48">
        <f t="shared" si="238"/>
        <v>230.07999999999998</v>
      </c>
      <c r="O185" s="49">
        <f t="shared" si="1"/>
        <v>0</v>
      </c>
      <c r="P185" s="50"/>
      <c r="Q185" s="51"/>
      <c r="R185" s="51"/>
      <c r="S185" s="51"/>
      <c r="T185" s="51"/>
      <c r="U185" s="51"/>
      <c r="V185" s="51"/>
      <c r="W185" s="51"/>
      <c r="X185" s="51"/>
      <c r="Y185" s="51"/>
      <c r="Z185" s="52"/>
    </row>
    <row r="186" spans="1:26" ht="17.25" customHeight="1" x14ac:dyDescent="0.25">
      <c r="A186" s="31" t="s">
        <v>377</v>
      </c>
      <c r="B186" s="32" t="s">
        <v>378</v>
      </c>
      <c r="C186" s="33" t="s">
        <v>154</v>
      </c>
      <c r="D186" s="34">
        <v>16</v>
      </c>
      <c r="E186" s="35"/>
      <c r="F186" s="36">
        <f>'MEMÓRIA DE CÁLCULO 02'!L817</f>
        <v>0</v>
      </c>
      <c r="G186" s="37">
        <f t="shared" ref="G186:G187" si="239">E186+F186</f>
        <v>0</v>
      </c>
      <c r="H186" s="38">
        <f t="shared" ref="H186:H187" si="240">D186-G186</f>
        <v>16</v>
      </c>
      <c r="I186" s="34">
        <v>5.55</v>
      </c>
      <c r="J186" s="37">
        <f t="shared" ref="J186:J187" si="241">ROUND(D186*I186,2)</f>
        <v>88.8</v>
      </c>
      <c r="K186" s="37">
        <f t="shared" ref="K186:K187" si="242">ROUND(E186*I186,2)</f>
        <v>0</v>
      </c>
      <c r="L186" s="39">
        <f t="shared" ref="L186:L187" si="243">ROUND(F186*I186,2)</f>
        <v>0</v>
      </c>
      <c r="M186" s="37">
        <f t="shared" ref="M186:M187" si="244">ROUND(G186*I186,2)</f>
        <v>0</v>
      </c>
      <c r="N186" s="37">
        <f t="shared" ref="N186:N187" si="245">ROUND(H186*I186,2)</f>
        <v>88.8</v>
      </c>
      <c r="O186" s="40">
        <f t="shared" si="1"/>
        <v>0</v>
      </c>
      <c r="P186" s="20"/>
      <c r="Q186" s="20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7.25" customHeight="1" x14ac:dyDescent="0.25">
      <c r="A187" s="31" t="s">
        <v>379</v>
      </c>
      <c r="B187" s="32" t="s">
        <v>380</v>
      </c>
      <c r="C187" s="33" t="s">
        <v>154</v>
      </c>
      <c r="D187" s="34">
        <v>16</v>
      </c>
      <c r="E187" s="35"/>
      <c r="F187" s="36">
        <f>'MEMÓRIA DE CÁLCULO 02'!L823</f>
        <v>0</v>
      </c>
      <c r="G187" s="37">
        <f t="shared" si="239"/>
        <v>0</v>
      </c>
      <c r="H187" s="38">
        <f t="shared" si="240"/>
        <v>16</v>
      </c>
      <c r="I187" s="34">
        <v>8.83</v>
      </c>
      <c r="J187" s="37">
        <f t="shared" si="241"/>
        <v>141.28</v>
      </c>
      <c r="K187" s="37">
        <f t="shared" si="242"/>
        <v>0</v>
      </c>
      <c r="L187" s="39">
        <f t="shared" si="243"/>
        <v>0</v>
      </c>
      <c r="M187" s="37">
        <f t="shared" si="244"/>
        <v>0</v>
      </c>
      <c r="N187" s="37">
        <f t="shared" si="245"/>
        <v>141.28</v>
      </c>
      <c r="O187" s="40">
        <f t="shared" si="1"/>
        <v>0</v>
      </c>
      <c r="P187" s="20"/>
      <c r="Q187" s="20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7.25" customHeight="1" x14ac:dyDescent="0.25">
      <c r="A188" s="22" t="s">
        <v>381</v>
      </c>
      <c r="B188" s="23" t="s">
        <v>382</v>
      </c>
      <c r="C188" s="24"/>
      <c r="D188" s="25"/>
      <c r="E188" s="26"/>
      <c r="F188" s="27"/>
      <c r="G188" s="28"/>
      <c r="H188" s="29"/>
      <c r="I188" s="25"/>
      <c r="J188" s="29">
        <f t="shared" ref="J188:N188" si="246">J189+J197+J201</f>
        <v>4502.96</v>
      </c>
      <c r="K188" s="29">
        <f t="shared" si="246"/>
        <v>0</v>
      </c>
      <c r="L188" s="29">
        <f t="shared" si="246"/>
        <v>0</v>
      </c>
      <c r="M188" s="29">
        <f t="shared" si="246"/>
        <v>0</v>
      </c>
      <c r="N188" s="29">
        <f t="shared" si="246"/>
        <v>4502.96</v>
      </c>
      <c r="O188" s="30">
        <f t="shared" si="1"/>
        <v>0</v>
      </c>
      <c r="P188" s="20"/>
      <c r="Q188" s="21"/>
      <c r="R188" s="21"/>
      <c r="S188" s="21"/>
      <c r="T188" s="21"/>
      <c r="U188" s="21"/>
      <c r="V188" s="21"/>
      <c r="W188" s="21"/>
      <c r="X188" s="21"/>
      <c r="Y188" s="21"/>
      <c r="Z188" s="2"/>
    </row>
    <row r="189" spans="1:26" ht="17.25" customHeight="1" x14ac:dyDescent="0.25">
      <c r="A189" s="41" t="s">
        <v>383</v>
      </c>
      <c r="B189" s="42" t="s">
        <v>384</v>
      </c>
      <c r="C189" s="43"/>
      <c r="D189" s="43"/>
      <c r="E189" s="44"/>
      <c r="F189" s="45"/>
      <c r="G189" s="46"/>
      <c r="H189" s="47"/>
      <c r="I189" s="47"/>
      <c r="J189" s="48">
        <f t="shared" ref="J189:N189" si="247">SUM(J190:J196)</f>
        <v>1844.02</v>
      </c>
      <c r="K189" s="48">
        <f t="shared" si="247"/>
        <v>0</v>
      </c>
      <c r="L189" s="48">
        <f t="shared" si="247"/>
        <v>0</v>
      </c>
      <c r="M189" s="48">
        <f t="shared" si="247"/>
        <v>0</v>
      </c>
      <c r="N189" s="48">
        <f t="shared" si="247"/>
        <v>1844.02</v>
      </c>
      <c r="O189" s="49">
        <f t="shared" si="1"/>
        <v>0</v>
      </c>
      <c r="P189" s="50"/>
      <c r="Q189" s="51"/>
      <c r="R189" s="51"/>
      <c r="S189" s="51"/>
      <c r="T189" s="51"/>
      <c r="U189" s="51"/>
      <c r="V189" s="51"/>
      <c r="W189" s="51"/>
      <c r="X189" s="51"/>
      <c r="Y189" s="51"/>
      <c r="Z189" s="52"/>
    </row>
    <row r="190" spans="1:26" ht="17.25" customHeight="1" x14ac:dyDescent="0.25">
      <c r="A190" s="31" t="s">
        <v>385</v>
      </c>
      <c r="B190" s="32" t="s">
        <v>386</v>
      </c>
      <c r="C190" s="33" t="s">
        <v>30</v>
      </c>
      <c r="D190" s="34">
        <v>1</v>
      </c>
      <c r="E190" s="35"/>
      <c r="F190" s="36">
        <f>'MEMÓRIA DE CÁLCULO 02'!L831</f>
        <v>0</v>
      </c>
      <c r="G190" s="37">
        <f t="shared" ref="G190:G196" si="248">E190+F190</f>
        <v>0</v>
      </c>
      <c r="H190" s="38">
        <f t="shared" ref="H190:H196" si="249">D190-G190</f>
        <v>1</v>
      </c>
      <c r="I190" s="34">
        <v>32.76</v>
      </c>
      <c r="J190" s="37">
        <f t="shared" ref="J190:J196" si="250">ROUND(D190*I190,2)</f>
        <v>32.76</v>
      </c>
      <c r="K190" s="37">
        <f t="shared" ref="K190:K196" si="251">ROUND(E190*I190,2)</f>
        <v>0</v>
      </c>
      <c r="L190" s="39">
        <f t="shared" ref="L190:L196" si="252">ROUND(F190*I190,2)</f>
        <v>0</v>
      </c>
      <c r="M190" s="37">
        <f t="shared" ref="M190:M196" si="253">ROUND(G190*I190,2)</f>
        <v>0</v>
      </c>
      <c r="N190" s="37">
        <f t="shared" ref="N190:N196" si="254">ROUND(H190*I190,2)</f>
        <v>32.76</v>
      </c>
      <c r="O190" s="40">
        <f t="shared" si="1"/>
        <v>0</v>
      </c>
      <c r="P190" s="20"/>
      <c r="Q190" s="20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7.25" customHeight="1" x14ac:dyDescent="0.25">
      <c r="A191" s="31" t="s">
        <v>387</v>
      </c>
      <c r="B191" s="32" t="s">
        <v>388</v>
      </c>
      <c r="C191" s="33" t="s">
        <v>30</v>
      </c>
      <c r="D191" s="34">
        <v>5</v>
      </c>
      <c r="E191" s="35"/>
      <c r="F191" s="36">
        <f>'MEMÓRIA DE CÁLCULO 02'!L837</f>
        <v>0</v>
      </c>
      <c r="G191" s="37">
        <f t="shared" si="248"/>
        <v>0</v>
      </c>
      <c r="H191" s="38">
        <f t="shared" si="249"/>
        <v>5</v>
      </c>
      <c r="I191" s="34">
        <v>33.15</v>
      </c>
      <c r="J191" s="37">
        <f t="shared" si="250"/>
        <v>165.75</v>
      </c>
      <c r="K191" s="37">
        <f t="shared" si="251"/>
        <v>0</v>
      </c>
      <c r="L191" s="39">
        <f t="shared" si="252"/>
        <v>0</v>
      </c>
      <c r="M191" s="37">
        <f t="shared" si="253"/>
        <v>0</v>
      </c>
      <c r="N191" s="37">
        <f t="shared" si="254"/>
        <v>165.75</v>
      </c>
      <c r="O191" s="40">
        <f t="shared" si="1"/>
        <v>0</v>
      </c>
      <c r="P191" s="20"/>
      <c r="Q191" s="20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7.25" customHeight="1" x14ac:dyDescent="0.25">
      <c r="A192" s="31" t="s">
        <v>389</v>
      </c>
      <c r="B192" s="32" t="s">
        <v>390</v>
      </c>
      <c r="C192" s="33" t="s">
        <v>30</v>
      </c>
      <c r="D192" s="34">
        <v>3</v>
      </c>
      <c r="E192" s="35"/>
      <c r="F192" s="36">
        <f>'MEMÓRIA DE CÁLCULO 02'!L843</f>
        <v>0</v>
      </c>
      <c r="G192" s="37">
        <f t="shared" si="248"/>
        <v>0</v>
      </c>
      <c r="H192" s="38">
        <f t="shared" si="249"/>
        <v>3</v>
      </c>
      <c r="I192" s="34">
        <v>19.350000000000001</v>
      </c>
      <c r="J192" s="37">
        <f t="shared" si="250"/>
        <v>58.05</v>
      </c>
      <c r="K192" s="37">
        <f t="shared" si="251"/>
        <v>0</v>
      </c>
      <c r="L192" s="39">
        <f t="shared" si="252"/>
        <v>0</v>
      </c>
      <c r="M192" s="37">
        <f t="shared" si="253"/>
        <v>0</v>
      </c>
      <c r="N192" s="37">
        <f t="shared" si="254"/>
        <v>58.05</v>
      </c>
      <c r="O192" s="40">
        <f t="shared" si="1"/>
        <v>0</v>
      </c>
      <c r="P192" s="20"/>
      <c r="Q192" s="20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7.25" customHeight="1" x14ac:dyDescent="0.25">
      <c r="A193" s="31" t="s">
        <v>391</v>
      </c>
      <c r="B193" s="32" t="s">
        <v>392</v>
      </c>
      <c r="C193" s="33" t="s">
        <v>154</v>
      </c>
      <c r="D193" s="34">
        <v>55.3</v>
      </c>
      <c r="E193" s="35"/>
      <c r="F193" s="36">
        <f>'MEMÓRIA DE CÁLCULO 02'!L849</f>
        <v>0</v>
      </c>
      <c r="G193" s="37">
        <f t="shared" si="248"/>
        <v>0</v>
      </c>
      <c r="H193" s="38">
        <f t="shared" si="249"/>
        <v>55.3</v>
      </c>
      <c r="I193" s="34">
        <v>22.25</v>
      </c>
      <c r="J193" s="37">
        <f t="shared" si="250"/>
        <v>1230.43</v>
      </c>
      <c r="K193" s="37">
        <f t="shared" si="251"/>
        <v>0</v>
      </c>
      <c r="L193" s="39">
        <f t="shared" si="252"/>
        <v>0</v>
      </c>
      <c r="M193" s="37">
        <f t="shared" si="253"/>
        <v>0</v>
      </c>
      <c r="N193" s="37">
        <f t="shared" si="254"/>
        <v>1230.43</v>
      </c>
      <c r="O193" s="40">
        <f t="shared" si="1"/>
        <v>0</v>
      </c>
      <c r="P193" s="20"/>
      <c r="Q193" s="20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7.25" customHeight="1" x14ac:dyDescent="0.25">
      <c r="A194" s="31" t="s">
        <v>393</v>
      </c>
      <c r="B194" s="32" t="s">
        <v>394</v>
      </c>
      <c r="C194" s="33" t="s">
        <v>30</v>
      </c>
      <c r="D194" s="34">
        <v>1</v>
      </c>
      <c r="E194" s="35"/>
      <c r="F194" s="36">
        <f>'MEMÓRIA DE CÁLCULO 02'!L855</f>
        <v>0</v>
      </c>
      <c r="G194" s="37">
        <f t="shared" si="248"/>
        <v>0</v>
      </c>
      <c r="H194" s="38">
        <f t="shared" si="249"/>
        <v>1</v>
      </c>
      <c r="I194" s="34">
        <v>21.94</v>
      </c>
      <c r="J194" s="37">
        <f t="shared" si="250"/>
        <v>21.94</v>
      </c>
      <c r="K194" s="37">
        <f t="shared" si="251"/>
        <v>0</v>
      </c>
      <c r="L194" s="39">
        <f t="shared" si="252"/>
        <v>0</v>
      </c>
      <c r="M194" s="37">
        <f t="shared" si="253"/>
        <v>0</v>
      </c>
      <c r="N194" s="37">
        <f t="shared" si="254"/>
        <v>21.94</v>
      </c>
      <c r="O194" s="40">
        <f t="shared" si="1"/>
        <v>0</v>
      </c>
      <c r="P194" s="20"/>
      <c r="Q194" s="20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7.25" customHeight="1" x14ac:dyDescent="0.25">
      <c r="A195" s="31" t="s">
        <v>395</v>
      </c>
      <c r="B195" s="32" t="s">
        <v>396</v>
      </c>
      <c r="C195" s="33" t="s">
        <v>30</v>
      </c>
      <c r="D195" s="34">
        <v>1</v>
      </c>
      <c r="E195" s="35"/>
      <c r="F195" s="36">
        <f>'MEMÓRIA DE CÁLCULO 02'!L861</f>
        <v>0</v>
      </c>
      <c r="G195" s="37">
        <f t="shared" si="248"/>
        <v>0</v>
      </c>
      <c r="H195" s="38">
        <f t="shared" si="249"/>
        <v>1</v>
      </c>
      <c r="I195" s="34">
        <v>23</v>
      </c>
      <c r="J195" s="37">
        <f t="shared" si="250"/>
        <v>23</v>
      </c>
      <c r="K195" s="37">
        <f t="shared" si="251"/>
        <v>0</v>
      </c>
      <c r="L195" s="39">
        <f t="shared" si="252"/>
        <v>0</v>
      </c>
      <c r="M195" s="37">
        <f t="shared" si="253"/>
        <v>0</v>
      </c>
      <c r="N195" s="37">
        <f t="shared" si="254"/>
        <v>23</v>
      </c>
      <c r="O195" s="40">
        <f t="shared" si="1"/>
        <v>0</v>
      </c>
      <c r="P195" s="20"/>
      <c r="Q195" s="20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7.25" customHeight="1" x14ac:dyDescent="0.25">
      <c r="A196" s="31" t="s">
        <v>397</v>
      </c>
      <c r="B196" s="32" t="s">
        <v>398</v>
      </c>
      <c r="C196" s="33" t="s">
        <v>154</v>
      </c>
      <c r="D196" s="34">
        <v>8.6</v>
      </c>
      <c r="E196" s="35"/>
      <c r="F196" s="36">
        <f>'MEMÓRIA DE CÁLCULO 02'!L867</f>
        <v>0</v>
      </c>
      <c r="G196" s="37">
        <f t="shared" si="248"/>
        <v>0</v>
      </c>
      <c r="H196" s="38">
        <f t="shared" si="249"/>
        <v>8.6</v>
      </c>
      <c r="I196" s="34">
        <v>36.29</v>
      </c>
      <c r="J196" s="37">
        <f t="shared" si="250"/>
        <v>312.08999999999997</v>
      </c>
      <c r="K196" s="37">
        <f t="shared" si="251"/>
        <v>0</v>
      </c>
      <c r="L196" s="39">
        <f t="shared" si="252"/>
        <v>0</v>
      </c>
      <c r="M196" s="37">
        <f t="shared" si="253"/>
        <v>0</v>
      </c>
      <c r="N196" s="37">
        <f t="shared" si="254"/>
        <v>312.08999999999997</v>
      </c>
      <c r="O196" s="40">
        <f t="shared" si="1"/>
        <v>0</v>
      </c>
      <c r="P196" s="20"/>
      <c r="Q196" s="20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7.25" customHeight="1" x14ac:dyDescent="0.25">
      <c r="A197" s="41" t="s">
        <v>399</v>
      </c>
      <c r="B197" s="42" t="s">
        <v>400</v>
      </c>
      <c r="C197" s="43"/>
      <c r="D197" s="43"/>
      <c r="E197" s="44"/>
      <c r="F197" s="45"/>
      <c r="G197" s="46"/>
      <c r="H197" s="47"/>
      <c r="I197" s="47"/>
      <c r="J197" s="48">
        <f t="shared" ref="J197:N197" si="255">SUM(J198:J200)</f>
        <v>2159.58</v>
      </c>
      <c r="K197" s="48">
        <f t="shared" si="255"/>
        <v>0</v>
      </c>
      <c r="L197" s="48">
        <f t="shared" si="255"/>
        <v>0</v>
      </c>
      <c r="M197" s="48">
        <f t="shared" si="255"/>
        <v>0</v>
      </c>
      <c r="N197" s="48">
        <f t="shared" si="255"/>
        <v>2159.58</v>
      </c>
      <c r="O197" s="49">
        <f t="shared" si="1"/>
        <v>0</v>
      </c>
      <c r="P197" s="50"/>
      <c r="Q197" s="51"/>
      <c r="R197" s="51"/>
      <c r="S197" s="51"/>
      <c r="T197" s="51"/>
      <c r="U197" s="51"/>
      <c r="V197" s="51"/>
      <c r="W197" s="51"/>
      <c r="X197" s="51"/>
      <c r="Y197" s="51"/>
      <c r="Z197" s="52"/>
    </row>
    <row r="198" spans="1:26" ht="17.25" customHeight="1" x14ac:dyDescent="0.25">
      <c r="A198" s="31" t="s">
        <v>401</v>
      </c>
      <c r="B198" s="32" t="s">
        <v>402</v>
      </c>
      <c r="C198" s="33" t="s">
        <v>30</v>
      </c>
      <c r="D198" s="34">
        <v>3</v>
      </c>
      <c r="E198" s="35"/>
      <c r="F198" s="36">
        <f>'MEMÓRIA DE CÁLCULO 02'!L874</f>
        <v>0</v>
      </c>
      <c r="G198" s="37">
        <f t="shared" ref="G198:G200" si="256">E198+F198</f>
        <v>0</v>
      </c>
      <c r="H198" s="38">
        <f t="shared" ref="H198:H200" si="257">D198-G198</f>
        <v>3</v>
      </c>
      <c r="I198" s="34">
        <v>53.86</v>
      </c>
      <c r="J198" s="37">
        <f t="shared" ref="J198:J200" si="258">ROUND(D198*I198,2)</f>
        <v>161.58000000000001</v>
      </c>
      <c r="K198" s="37">
        <f t="shared" ref="K198:K200" si="259">ROUND(E198*I198,2)</f>
        <v>0</v>
      </c>
      <c r="L198" s="39">
        <f t="shared" ref="L198:L200" si="260">ROUND(F198*I198,2)</f>
        <v>0</v>
      </c>
      <c r="M198" s="37">
        <f t="shared" ref="M198:M200" si="261">ROUND(G198*I198,2)</f>
        <v>0</v>
      </c>
      <c r="N198" s="37">
        <f t="shared" ref="N198:N200" si="262">ROUND(H198*I198,2)</f>
        <v>161.58000000000001</v>
      </c>
      <c r="O198" s="40">
        <f t="shared" si="1"/>
        <v>0</v>
      </c>
      <c r="P198" s="20"/>
      <c r="Q198" s="20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7.25" customHeight="1" x14ac:dyDescent="0.25">
      <c r="A199" s="31" t="s">
        <v>403</v>
      </c>
      <c r="B199" s="32" t="s">
        <v>404</v>
      </c>
      <c r="C199" s="33" t="s">
        <v>30</v>
      </c>
      <c r="D199" s="34">
        <v>9</v>
      </c>
      <c r="E199" s="35"/>
      <c r="F199" s="36">
        <f>'MEMÓRIA DE CÁLCULO 02'!L880</f>
        <v>0</v>
      </c>
      <c r="G199" s="37">
        <f t="shared" si="256"/>
        <v>0</v>
      </c>
      <c r="H199" s="38">
        <f t="shared" si="257"/>
        <v>9</v>
      </c>
      <c r="I199" s="34">
        <v>12</v>
      </c>
      <c r="J199" s="37">
        <f t="shared" si="258"/>
        <v>108</v>
      </c>
      <c r="K199" s="37">
        <f t="shared" si="259"/>
        <v>0</v>
      </c>
      <c r="L199" s="39">
        <f t="shared" si="260"/>
        <v>0</v>
      </c>
      <c r="M199" s="37">
        <f t="shared" si="261"/>
        <v>0</v>
      </c>
      <c r="N199" s="37">
        <f t="shared" si="262"/>
        <v>108</v>
      </c>
      <c r="O199" s="40">
        <f t="shared" si="1"/>
        <v>0</v>
      </c>
      <c r="P199" s="20"/>
      <c r="Q199" s="20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7.25" customHeight="1" x14ac:dyDescent="0.25">
      <c r="A200" s="31" t="s">
        <v>405</v>
      </c>
      <c r="B200" s="32" t="s">
        <v>406</v>
      </c>
      <c r="C200" s="33" t="s">
        <v>30</v>
      </c>
      <c r="D200" s="34">
        <v>3</v>
      </c>
      <c r="E200" s="35"/>
      <c r="F200" s="36">
        <f>'MEMÓRIA DE CÁLCULO 02'!L886</f>
        <v>0</v>
      </c>
      <c r="G200" s="37">
        <f t="shared" si="256"/>
        <v>0</v>
      </c>
      <c r="H200" s="38">
        <f t="shared" si="257"/>
        <v>3</v>
      </c>
      <c r="I200" s="34">
        <v>630</v>
      </c>
      <c r="J200" s="37">
        <f t="shared" si="258"/>
        <v>1890</v>
      </c>
      <c r="K200" s="37">
        <f t="shared" si="259"/>
        <v>0</v>
      </c>
      <c r="L200" s="39">
        <f t="shared" si="260"/>
        <v>0</v>
      </c>
      <c r="M200" s="37">
        <f t="shared" si="261"/>
        <v>0</v>
      </c>
      <c r="N200" s="37">
        <f t="shared" si="262"/>
        <v>1890</v>
      </c>
      <c r="O200" s="40">
        <f t="shared" si="1"/>
        <v>0</v>
      </c>
      <c r="P200" s="20"/>
      <c r="Q200" s="20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7.25" customHeight="1" x14ac:dyDescent="0.25">
      <c r="A201" s="41" t="s">
        <v>407</v>
      </c>
      <c r="B201" s="42" t="s">
        <v>376</v>
      </c>
      <c r="C201" s="43"/>
      <c r="D201" s="43"/>
      <c r="E201" s="44"/>
      <c r="F201" s="45"/>
      <c r="G201" s="46"/>
      <c r="H201" s="47"/>
      <c r="I201" s="47"/>
      <c r="J201" s="48">
        <f t="shared" ref="J201:N201" si="263">SUM(J202:J203)</f>
        <v>499.36</v>
      </c>
      <c r="K201" s="48">
        <f t="shared" si="263"/>
        <v>0</v>
      </c>
      <c r="L201" s="48">
        <f t="shared" si="263"/>
        <v>0</v>
      </c>
      <c r="M201" s="48">
        <f t="shared" si="263"/>
        <v>0</v>
      </c>
      <c r="N201" s="48">
        <f t="shared" si="263"/>
        <v>499.36</v>
      </c>
      <c r="O201" s="49">
        <f t="shared" si="1"/>
        <v>0</v>
      </c>
      <c r="P201" s="50"/>
      <c r="Q201" s="51"/>
      <c r="R201" s="51"/>
      <c r="S201" s="51"/>
      <c r="T201" s="51"/>
      <c r="U201" s="51"/>
      <c r="V201" s="51"/>
      <c r="W201" s="51"/>
      <c r="X201" s="51"/>
      <c r="Y201" s="51"/>
      <c r="Z201" s="52"/>
    </row>
    <row r="202" spans="1:26" ht="17.25" customHeight="1" x14ac:dyDescent="0.25">
      <c r="A202" s="31" t="s">
        <v>408</v>
      </c>
      <c r="B202" s="32" t="s">
        <v>92</v>
      </c>
      <c r="C202" s="33" t="s">
        <v>66</v>
      </c>
      <c r="D202" s="34">
        <v>7.68</v>
      </c>
      <c r="E202" s="35"/>
      <c r="F202" s="36">
        <f>'MEMÓRIA DE CÁLCULO 02'!L893</f>
        <v>0</v>
      </c>
      <c r="G202" s="37">
        <f t="shared" ref="G202:G203" si="264">E202+F202</f>
        <v>0</v>
      </c>
      <c r="H202" s="38">
        <f t="shared" ref="H202:H203" si="265">D202-G202</f>
        <v>7.68</v>
      </c>
      <c r="I202" s="34">
        <v>45.39</v>
      </c>
      <c r="J202" s="37">
        <f t="shared" ref="J202:J203" si="266">ROUND(D202*I202,2)</f>
        <v>348.6</v>
      </c>
      <c r="K202" s="37">
        <f t="shared" ref="K202:K203" si="267">ROUND(E202*I202,2)</f>
        <v>0</v>
      </c>
      <c r="L202" s="39">
        <f t="shared" ref="L202:L203" si="268">ROUND(F202*I202,2)</f>
        <v>0</v>
      </c>
      <c r="M202" s="37">
        <f t="shared" ref="M202:M203" si="269">ROUND(G202*I202,2)</f>
        <v>0</v>
      </c>
      <c r="N202" s="37">
        <f t="shared" ref="N202:N203" si="270">ROUND(H202*I202,2)</f>
        <v>348.6</v>
      </c>
      <c r="O202" s="40">
        <f t="shared" si="1"/>
        <v>0</v>
      </c>
      <c r="P202" s="20"/>
      <c r="Q202" s="20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7.25" customHeight="1" x14ac:dyDescent="0.25">
      <c r="A203" s="31" t="s">
        <v>409</v>
      </c>
      <c r="B203" s="32" t="s">
        <v>410</v>
      </c>
      <c r="C203" s="33" t="s">
        <v>66</v>
      </c>
      <c r="D203" s="34">
        <v>7.68</v>
      </c>
      <c r="E203" s="35"/>
      <c r="F203" s="36">
        <f>'MEMÓRIA DE CÁLCULO 02'!L899</f>
        <v>0</v>
      </c>
      <c r="G203" s="37">
        <f t="shared" si="264"/>
        <v>0</v>
      </c>
      <c r="H203" s="38">
        <f t="shared" si="265"/>
        <v>7.68</v>
      </c>
      <c r="I203" s="34">
        <v>19.63</v>
      </c>
      <c r="J203" s="37">
        <f t="shared" si="266"/>
        <v>150.76</v>
      </c>
      <c r="K203" s="37">
        <f t="shared" si="267"/>
        <v>0</v>
      </c>
      <c r="L203" s="39">
        <f t="shared" si="268"/>
        <v>0</v>
      </c>
      <c r="M203" s="37">
        <f t="shared" si="269"/>
        <v>0</v>
      </c>
      <c r="N203" s="37">
        <f t="shared" si="270"/>
        <v>150.76</v>
      </c>
      <c r="O203" s="40">
        <f t="shared" si="1"/>
        <v>0</v>
      </c>
      <c r="P203" s="20"/>
      <c r="Q203" s="20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7.25" customHeight="1" x14ac:dyDescent="0.25">
      <c r="A204" s="22" t="s">
        <v>411</v>
      </c>
      <c r="B204" s="23" t="s">
        <v>412</v>
      </c>
      <c r="C204" s="24"/>
      <c r="D204" s="25"/>
      <c r="E204" s="26"/>
      <c r="F204" s="27"/>
      <c r="G204" s="28"/>
      <c r="H204" s="29"/>
      <c r="I204" s="25"/>
      <c r="J204" s="29">
        <f t="shared" ref="J204:N204" si="271">SUM(J205:J208)</f>
        <v>4153.24</v>
      </c>
      <c r="K204" s="29">
        <f t="shared" si="271"/>
        <v>0</v>
      </c>
      <c r="L204" s="29">
        <f t="shared" si="271"/>
        <v>0</v>
      </c>
      <c r="M204" s="29">
        <f t="shared" si="271"/>
        <v>0</v>
      </c>
      <c r="N204" s="29">
        <f t="shared" si="271"/>
        <v>4153.24</v>
      </c>
      <c r="O204" s="30">
        <f t="shared" si="1"/>
        <v>0</v>
      </c>
      <c r="P204" s="20"/>
      <c r="Q204" s="21"/>
      <c r="R204" s="21"/>
      <c r="S204" s="21"/>
      <c r="T204" s="21"/>
      <c r="U204" s="21"/>
      <c r="V204" s="21"/>
      <c r="W204" s="21"/>
      <c r="X204" s="21"/>
      <c r="Y204" s="21"/>
      <c r="Z204" s="2"/>
    </row>
    <row r="205" spans="1:26" ht="17.25" customHeight="1" x14ac:dyDescent="0.25">
      <c r="A205" s="31" t="s">
        <v>413</v>
      </c>
      <c r="B205" s="32" t="s">
        <v>414</v>
      </c>
      <c r="C205" s="33" t="s">
        <v>30</v>
      </c>
      <c r="D205" s="34">
        <v>4</v>
      </c>
      <c r="E205" s="35"/>
      <c r="F205" s="36">
        <f>'MEMÓRIA DE CÁLCULO 02'!L906</f>
        <v>0</v>
      </c>
      <c r="G205" s="37">
        <f t="shared" ref="G205:G208" si="272">E205+F205</f>
        <v>0</v>
      </c>
      <c r="H205" s="38">
        <f t="shared" ref="H205:H208" si="273">D205-G205</f>
        <v>4</v>
      </c>
      <c r="I205" s="34">
        <v>423.48</v>
      </c>
      <c r="J205" s="37">
        <f t="shared" ref="J205:J208" si="274">ROUND(D205*I205,2)</f>
        <v>1693.92</v>
      </c>
      <c r="K205" s="37">
        <f t="shared" ref="K205:K208" si="275">ROUND(E205*I205,2)</f>
        <v>0</v>
      </c>
      <c r="L205" s="39">
        <f t="shared" ref="L205:L208" si="276">ROUND(F205*I205,2)</f>
        <v>0</v>
      </c>
      <c r="M205" s="37">
        <f t="shared" ref="M205:M208" si="277">ROUND(G205*I205,2)</f>
        <v>0</v>
      </c>
      <c r="N205" s="37">
        <f t="shared" ref="N205:N208" si="278">ROUND(H205*I205,2)</f>
        <v>1693.92</v>
      </c>
      <c r="O205" s="40">
        <f t="shared" si="1"/>
        <v>0</v>
      </c>
      <c r="P205" s="20"/>
      <c r="Q205" s="20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7.25" customHeight="1" x14ac:dyDescent="0.25">
      <c r="A206" s="31" t="s">
        <v>415</v>
      </c>
      <c r="B206" s="32" t="s">
        <v>416</v>
      </c>
      <c r="C206" s="33" t="s">
        <v>30</v>
      </c>
      <c r="D206" s="34">
        <v>4</v>
      </c>
      <c r="E206" s="35"/>
      <c r="F206" s="36">
        <f>'MEMÓRIA DE CÁLCULO 02'!L912</f>
        <v>0</v>
      </c>
      <c r="G206" s="37">
        <f t="shared" si="272"/>
        <v>0</v>
      </c>
      <c r="H206" s="38">
        <f t="shared" si="273"/>
        <v>4</v>
      </c>
      <c r="I206" s="34">
        <v>429.09</v>
      </c>
      <c r="J206" s="37">
        <f t="shared" si="274"/>
        <v>1716.36</v>
      </c>
      <c r="K206" s="37">
        <f t="shared" si="275"/>
        <v>0</v>
      </c>
      <c r="L206" s="39">
        <f t="shared" si="276"/>
        <v>0</v>
      </c>
      <c r="M206" s="37">
        <f t="shared" si="277"/>
        <v>0</v>
      </c>
      <c r="N206" s="37">
        <f t="shared" si="278"/>
        <v>1716.36</v>
      </c>
      <c r="O206" s="40">
        <f t="shared" si="1"/>
        <v>0</v>
      </c>
      <c r="P206" s="20"/>
      <c r="Q206" s="20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7.25" customHeight="1" x14ac:dyDescent="0.25">
      <c r="A207" s="31" t="s">
        <v>417</v>
      </c>
      <c r="B207" s="32" t="s">
        <v>418</v>
      </c>
      <c r="C207" s="33" t="s">
        <v>30</v>
      </c>
      <c r="D207" s="34">
        <v>4</v>
      </c>
      <c r="E207" s="35"/>
      <c r="F207" s="36">
        <f>'MEMÓRIA DE CÁLCULO 02'!L918</f>
        <v>0</v>
      </c>
      <c r="G207" s="37">
        <f t="shared" si="272"/>
        <v>0</v>
      </c>
      <c r="H207" s="38">
        <f t="shared" si="273"/>
        <v>4</v>
      </c>
      <c r="I207" s="34">
        <v>90.71</v>
      </c>
      <c r="J207" s="37">
        <f t="shared" si="274"/>
        <v>362.84</v>
      </c>
      <c r="K207" s="37">
        <f t="shared" si="275"/>
        <v>0</v>
      </c>
      <c r="L207" s="39">
        <f t="shared" si="276"/>
        <v>0</v>
      </c>
      <c r="M207" s="37">
        <f t="shared" si="277"/>
        <v>0</v>
      </c>
      <c r="N207" s="37">
        <f t="shared" si="278"/>
        <v>362.84</v>
      </c>
      <c r="O207" s="40">
        <f t="shared" si="1"/>
        <v>0</v>
      </c>
      <c r="P207" s="20"/>
      <c r="Q207" s="20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7.25" customHeight="1" x14ac:dyDescent="0.25">
      <c r="A208" s="31" t="s">
        <v>419</v>
      </c>
      <c r="B208" s="32" t="s">
        <v>420</v>
      </c>
      <c r="C208" s="33" t="s">
        <v>30</v>
      </c>
      <c r="D208" s="34">
        <v>4</v>
      </c>
      <c r="E208" s="35"/>
      <c r="F208" s="36">
        <f>'MEMÓRIA DE CÁLCULO 02'!L924</f>
        <v>0</v>
      </c>
      <c r="G208" s="37">
        <f t="shared" si="272"/>
        <v>0</v>
      </c>
      <c r="H208" s="38">
        <f t="shared" si="273"/>
        <v>4</v>
      </c>
      <c r="I208" s="34">
        <v>95.03</v>
      </c>
      <c r="J208" s="37">
        <f t="shared" si="274"/>
        <v>380.12</v>
      </c>
      <c r="K208" s="37">
        <f t="shared" si="275"/>
        <v>0</v>
      </c>
      <c r="L208" s="39">
        <f t="shared" si="276"/>
        <v>0</v>
      </c>
      <c r="M208" s="37">
        <f t="shared" si="277"/>
        <v>0</v>
      </c>
      <c r="N208" s="37">
        <f t="shared" si="278"/>
        <v>380.12</v>
      </c>
      <c r="O208" s="40">
        <f t="shared" si="1"/>
        <v>0</v>
      </c>
      <c r="P208" s="20"/>
      <c r="Q208" s="20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7.25" customHeight="1" x14ac:dyDescent="0.25">
      <c r="A209" s="22" t="s">
        <v>421</v>
      </c>
      <c r="B209" s="23" t="s">
        <v>422</v>
      </c>
      <c r="C209" s="24"/>
      <c r="D209" s="25"/>
      <c r="E209" s="26"/>
      <c r="F209" s="27"/>
      <c r="G209" s="28"/>
      <c r="H209" s="29"/>
      <c r="I209" s="25"/>
      <c r="J209" s="29">
        <f t="shared" ref="J209:N209" si="279">J210+J214+J229+J232</f>
        <v>6736.0999999999995</v>
      </c>
      <c r="K209" s="29">
        <f t="shared" si="279"/>
        <v>0</v>
      </c>
      <c r="L209" s="29">
        <f t="shared" si="279"/>
        <v>0</v>
      </c>
      <c r="M209" s="29">
        <f t="shared" si="279"/>
        <v>0</v>
      </c>
      <c r="N209" s="29">
        <f t="shared" si="279"/>
        <v>6736.0999999999995</v>
      </c>
      <c r="O209" s="30">
        <f t="shared" si="1"/>
        <v>0</v>
      </c>
      <c r="P209" s="20"/>
      <c r="Q209" s="21"/>
      <c r="R209" s="21"/>
      <c r="S209" s="21"/>
      <c r="T209" s="21"/>
      <c r="U209" s="21"/>
      <c r="V209" s="21"/>
      <c r="W209" s="21"/>
      <c r="X209" s="21"/>
      <c r="Y209" s="21"/>
      <c r="Z209" s="2"/>
    </row>
    <row r="210" spans="1:26" ht="17.25" customHeight="1" x14ac:dyDescent="0.25">
      <c r="A210" s="41" t="s">
        <v>423</v>
      </c>
      <c r="B210" s="42" t="s">
        <v>424</v>
      </c>
      <c r="C210" s="43"/>
      <c r="D210" s="43"/>
      <c r="E210" s="44"/>
      <c r="F210" s="45"/>
      <c r="G210" s="46"/>
      <c r="H210" s="47"/>
      <c r="I210" s="47"/>
      <c r="J210" s="48">
        <f t="shared" ref="J210:N210" si="280">SUM(J211:J213)</f>
        <v>2614.56</v>
      </c>
      <c r="K210" s="48">
        <f t="shared" si="280"/>
        <v>0</v>
      </c>
      <c r="L210" s="48">
        <f t="shared" si="280"/>
        <v>0</v>
      </c>
      <c r="M210" s="48">
        <f t="shared" si="280"/>
        <v>0</v>
      </c>
      <c r="N210" s="48">
        <f t="shared" si="280"/>
        <v>2614.56</v>
      </c>
      <c r="O210" s="49">
        <f t="shared" si="1"/>
        <v>0</v>
      </c>
      <c r="P210" s="50"/>
      <c r="Q210" s="51"/>
      <c r="R210" s="51"/>
      <c r="S210" s="51"/>
      <c r="T210" s="51"/>
      <c r="U210" s="51"/>
      <c r="V210" s="51"/>
      <c r="W210" s="51"/>
      <c r="X210" s="51"/>
      <c r="Y210" s="51"/>
      <c r="Z210" s="52"/>
    </row>
    <row r="211" spans="1:26" ht="17.25" customHeight="1" x14ac:dyDescent="0.25">
      <c r="A211" s="31" t="s">
        <v>425</v>
      </c>
      <c r="B211" s="32" t="s">
        <v>426</v>
      </c>
      <c r="C211" s="33" t="s">
        <v>154</v>
      </c>
      <c r="D211" s="34">
        <v>4</v>
      </c>
      <c r="E211" s="35"/>
      <c r="F211" s="36">
        <f>'MEMÓRIA DE CÁLCULO 02'!L932</f>
        <v>0</v>
      </c>
      <c r="G211" s="37">
        <f t="shared" ref="G211:G213" si="281">E211+F211</f>
        <v>0</v>
      </c>
      <c r="H211" s="38">
        <f t="shared" ref="H211:H213" si="282">D211-G211</f>
        <v>4</v>
      </c>
      <c r="I211" s="34">
        <v>22.88</v>
      </c>
      <c r="J211" s="37">
        <f t="shared" ref="J211:J213" si="283">ROUND(D211*I211,2)</f>
        <v>91.52</v>
      </c>
      <c r="K211" s="37">
        <f t="shared" ref="K211:K213" si="284">ROUND(E211*I211,2)</f>
        <v>0</v>
      </c>
      <c r="L211" s="39">
        <f t="shared" ref="L211:L213" si="285">ROUND(F211*I211,2)</f>
        <v>0</v>
      </c>
      <c r="M211" s="37">
        <f t="shared" ref="M211:M213" si="286">ROUND(G211*I211,2)</f>
        <v>0</v>
      </c>
      <c r="N211" s="37">
        <f t="shared" ref="N211:N213" si="287">ROUND(H211*I211,2)</f>
        <v>91.52</v>
      </c>
      <c r="O211" s="40">
        <f t="shared" si="1"/>
        <v>0</v>
      </c>
      <c r="P211" s="20"/>
      <c r="Q211" s="20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7.25" customHeight="1" x14ac:dyDescent="0.25">
      <c r="A212" s="31" t="s">
        <v>427</v>
      </c>
      <c r="B212" s="32" t="s">
        <v>428</v>
      </c>
      <c r="C212" s="33" t="s">
        <v>154</v>
      </c>
      <c r="D212" s="34">
        <v>13</v>
      </c>
      <c r="E212" s="35"/>
      <c r="F212" s="36">
        <f>'MEMÓRIA DE CÁLCULO 02'!L938</f>
        <v>0</v>
      </c>
      <c r="G212" s="37">
        <f t="shared" si="281"/>
        <v>0</v>
      </c>
      <c r="H212" s="38">
        <f t="shared" si="282"/>
        <v>13</v>
      </c>
      <c r="I212" s="34">
        <v>29.1</v>
      </c>
      <c r="J212" s="37">
        <f t="shared" si="283"/>
        <v>378.3</v>
      </c>
      <c r="K212" s="37">
        <f t="shared" si="284"/>
        <v>0</v>
      </c>
      <c r="L212" s="39">
        <f t="shared" si="285"/>
        <v>0</v>
      </c>
      <c r="M212" s="37">
        <f t="shared" si="286"/>
        <v>0</v>
      </c>
      <c r="N212" s="37">
        <f t="shared" si="287"/>
        <v>378.3</v>
      </c>
      <c r="O212" s="40">
        <f t="shared" si="1"/>
        <v>0</v>
      </c>
      <c r="P212" s="20"/>
      <c r="Q212" s="20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7.25" customHeight="1" x14ac:dyDescent="0.25">
      <c r="A213" s="31" t="s">
        <v>429</v>
      </c>
      <c r="B213" s="32" t="s">
        <v>430</v>
      </c>
      <c r="C213" s="33" t="s">
        <v>154</v>
      </c>
      <c r="D213" s="34">
        <v>73</v>
      </c>
      <c r="E213" s="35"/>
      <c r="F213" s="36">
        <f>'MEMÓRIA DE CÁLCULO 02'!L944</f>
        <v>0</v>
      </c>
      <c r="G213" s="37">
        <f t="shared" si="281"/>
        <v>0</v>
      </c>
      <c r="H213" s="38">
        <f t="shared" si="282"/>
        <v>73</v>
      </c>
      <c r="I213" s="34">
        <v>29.38</v>
      </c>
      <c r="J213" s="37">
        <f t="shared" si="283"/>
        <v>2144.7399999999998</v>
      </c>
      <c r="K213" s="37">
        <f t="shared" si="284"/>
        <v>0</v>
      </c>
      <c r="L213" s="39">
        <f t="shared" si="285"/>
        <v>0</v>
      </c>
      <c r="M213" s="37">
        <f t="shared" si="286"/>
        <v>0</v>
      </c>
      <c r="N213" s="37">
        <f t="shared" si="287"/>
        <v>2144.7399999999998</v>
      </c>
      <c r="O213" s="40">
        <f t="shared" si="1"/>
        <v>0</v>
      </c>
      <c r="P213" s="20"/>
      <c r="Q213" s="20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7.25" customHeight="1" x14ac:dyDescent="0.25">
      <c r="A214" s="41" t="s">
        <v>431</v>
      </c>
      <c r="B214" s="42" t="s">
        <v>432</v>
      </c>
      <c r="C214" s="43"/>
      <c r="D214" s="43"/>
      <c r="E214" s="44"/>
      <c r="F214" s="45"/>
      <c r="G214" s="46"/>
      <c r="H214" s="47"/>
      <c r="I214" s="47"/>
      <c r="J214" s="48">
        <f t="shared" ref="J214:N214" si="288">SUM(J215:J228)</f>
        <v>1391.9199999999998</v>
      </c>
      <c r="K214" s="48">
        <f t="shared" si="288"/>
        <v>0</v>
      </c>
      <c r="L214" s="48">
        <f t="shared" si="288"/>
        <v>0</v>
      </c>
      <c r="M214" s="48">
        <f t="shared" si="288"/>
        <v>0</v>
      </c>
      <c r="N214" s="48">
        <f t="shared" si="288"/>
        <v>1391.9199999999998</v>
      </c>
      <c r="O214" s="49">
        <f t="shared" si="1"/>
        <v>0</v>
      </c>
      <c r="P214" s="50"/>
      <c r="Q214" s="51"/>
      <c r="R214" s="51"/>
      <c r="S214" s="51"/>
      <c r="T214" s="51"/>
      <c r="U214" s="51"/>
      <c r="V214" s="51"/>
      <c r="W214" s="51"/>
      <c r="X214" s="51"/>
      <c r="Y214" s="51"/>
      <c r="Z214" s="52"/>
    </row>
    <row r="215" spans="1:26" ht="17.25" customHeight="1" x14ac:dyDescent="0.25">
      <c r="A215" s="31" t="s">
        <v>433</v>
      </c>
      <c r="B215" s="32" t="s">
        <v>434</v>
      </c>
      <c r="C215" s="33" t="s">
        <v>30</v>
      </c>
      <c r="D215" s="34">
        <v>4</v>
      </c>
      <c r="E215" s="35"/>
      <c r="F215" s="36">
        <f>'MEMÓRIA DE CÁLCULO 02'!L951</f>
        <v>0</v>
      </c>
      <c r="G215" s="37">
        <f t="shared" ref="G215:G228" si="289">E215+F215</f>
        <v>0</v>
      </c>
      <c r="H215" s="38">
        <f t="shared" ref="H215:H228" si="290">D215-G215</f>
        <v>4</v>
      </c>
      <c r="I215" s="34">
        <v>18.11</v>
      </c>
      <c r="J215" s="37">
        <f t="shared" ref="J215:J228" si="291">ROUND(D215*I215,2)</f>
        <v>72.44</v>
      </c>
      <c r="K215" s="37">
        <f t="shared" ref="K215:K228" si="292">ROUND(E215*I215,2)</f>
        <v>0</v>
      </c>
      <c r="L215" s="39">
        <f t="shared" ref="L215:L228" si="293">ROUND(F215*I215,2)</f>
        <v>0</v>
      </c>
      <c r="M215" s="37">
        <f t="shared" ref="M215:M228" si="294">ROUND(G215*I215,2)</f>
        <v>0</v>
      </c>
      <c r="N215" s="37">
        <f t="shared" ref="N215:N228" si="295">ROUND(H215*I215,2)</f>
        <v>72.44</v>
      </c>
      <c r="O215" s="40">
        <f t="shared" si="1"/>
        <v>0</v>
      </c>
      <c r="P215" s="20"/>
      <c r="Q215" s="20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7.25" customHeight="1" x14ac:dyDescent="0.25">
      <c r="A216" s="31" t="s">
        <v>435</v>
      </c>
      <c r="B216" s="32" t="s">
        <v>386</v>
      </c>
      <c r="C216" s="33" t="s">
        <v>30</v>
      </c>
      <c r="D216" s="34">
        <v>2</v>
      </c>
      <c r="E216" s="35"/>
      <c r="F216" s="36">
        <f>'MEMÓRIA DE CÁLCULO 02'!L957</f>
        <v>0</v>
      </c>
      <c r="G216" s="37">
        <f t="shared" si="289"/>
        <v>0</v>
      </c>
      <c r="H216" s="38">
        <f t="shared" si="290"/>
        <v>2</v>
      </c>
      <c r="I216" s="34">
        <v>32.76</v>
      </c>
      <c r="J216" s="37">
        <f t="shared" si="291"/>
        <v>65.52</v>
      </c>
      <c r="K216" s="37">
        <f t="shared" si="292"/>
        <v>0</v>
      </c>
      <c r="L216" s="39">
        <f t="shared" si="293"/>
        <v>0</v>
      </c>
      <c r="M216" s="37">
        <f t="shared" si="294"/>
        <v>0</v>
      </c>
      <c r="N216" s="37">
        <f t="shared" si="295"/>
        <v>65.52</v>
      </c>
      <c r="O216" s="40">
        <f t="shared" si="1"/>
        <v>0</v>
      </c>
      <c r="P216" s="20"/>
      <c r="Q216" s="20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7.25" customHeight="1" x14ac:dyDescent="0.25">
      <c r="A217" s="31" t="s">
        <v>436</v>
      </c>
      <c r="B217" s="32" t="s">
        <v>437</v>
      </c>
      <c r="C217" s="33" t="s">
        <v>30</v>
      </c>
      <c r="D217" s="34">
        <v>4</v>
      </c>
      <c r="E217" s="35"/>
      <c r="F217" s="36">
        <f>'MEMÓRIA DE CÁLCULO 02'!L963</f>
        <v>0</v>
      </c>
      <c r="G217" s="37">
        <f t="shared" si="289"/>
        <v>0</v>
      </c>
      <c r="H217" s="38">
        <f t="shared" si="290"/>
        <v>4</v>
      </c>
      <c r="I217" s="34">
        <v>10.77</v>
      </c>
      <c r="J217" s="37">
        <f t="shared" si="291"/>
        <v>43.08</v>
      </c>
      <c r="K217" s="37">
        <f t="shared" si="292"/>
        <v>0</v>
      </c>
      <c r="L217" s="39">
        <f t="shared" si="293"/>
        <v>0</v>
      </c>
      <c r="M217" s="37">
        <f t="shared" si="294"/>
        <v>0</v>
      </c>
      <c r="N217" s="37">
        <f t="shared" si="295"/>
        <v>43.08</v>
      </c>
      <c r="O217" s="40">
        <f t="shared" si="1"/>
        <v>0</v>
      </c>
      <c r="P217" s="20"/>
      <c r="Q217" s="20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7.25" customHeight="1" x14ac:dyDescent="0.25">
      <c r="A218" s="31" t="s">
        <v>438</v>
      </c>
      <c r="B218" s="32" t="s">
        <v>439</v>
      </c>
      <c r="C218" s="33" t="s">
        <v>30</v>
      </c>
      <c r="D218" s="34">
        <v>6</v>
      </c>
      <c r="E218" s="35"/>
      <c r="F218" s="36">
        <f>'MEMÓRIA DE CÁLCULO 02'!L969</f>
        <v>0</v>
      </c>
      <c r="G218" s="37">
        <f t="shared" si="289"/>
        <v>0</v>
      </c>
      <c r="H218" s="38">
        <f t="shared" si="290"/>
        <v>6</v>
      </c>
      <c r="I218" s="34">
        <v>11.88</v>
      </c>
      <c r="J218" s="37">
        <f t="shared" si="291"/>
        <v>71.28</v>
      </c>
      <c r="K218" s="37">
        <f t="shared" si="292"/>
        <v>0</v>
      </c>
      <c r="L218" s="39">
        <f t="shared" si="293"/>
        <v>0</v>
      </c>
      <c r="M218" s="37">
        <f t="shared" si="294"/>
        <v>0</v>
      </c>
      <c r="N218" s="37">
        <f t="shared" si="295"/>
        <v>71.28</v>
      </c>
      <c r="O218" s="40">
        <f t="shared" si="1"/>
        <v>0</v>
      </c>
      <c r="P218" s="20"/>
      <c r="Q218" s="20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7.25" customHeight="1" x14ac:dyDescent="0.25">
      <c r="A219" s="31" t="s">
        <v>440</v>
      </c>
      <c r="B219" s="32" t="s">
        <v>441</v>
      </c>
      <c r="C219" s="33" t="s">
        <v>30</v>
      </c>
      <c r="D219" s="34">
        <v>10</v>
      </c>
      <c r="E219" s="35"/>
      <c r="F219" s="36">
        <f>'MEMÓRIA DE CÁLCULO 02'!L975</f>
        <v>0</v>
      </c>
      <c r="G219" s="37">
        <f t="shared" si="289"/>
        <v>0</v>
      </c>
      <c r="H219" s="38">
        <f t="shared" si="290"/>
        <v>10</v>
      </c>
      <c r="I219" s="34">
        <v>29.57</v>
      </c>
      <c r="J219" s="37">
        <f t="shared" si="291"/>
        <v>295.7</v>
      </c>
      <c r="K219" s="37">
        <f t="shared" si="292"/>
        <v>0</v>
      </c>
      <c r="L219" s="39">
        <f t="shared" si="293"/>
        <v>0</v>
      </c>
      <c r="M219" s="37">
        <f t="shared" si="294"/>
        <v>0</v>
      </c>
      <c r="N219" s="37">
        <f t="shared" si="295"/>
        <v>295.7</v>
      </c>
      <c r="O219" s="40">
        <f t="shared" si="1"/>
        <v>0</v>
      </c>
      <c r="P219" s="20"/>
      <c r="Q219" s="20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7.25" customHeight="1" x14ac:dyDescent="0.25">
      <c r="A220" s="31" t="s">
        <v>442</v>
      </c>
      <c r="B220" s="32" t="s">
        <v>443</v>
      </c>
      <c r="C220" s="33" t="s">
        <v>30</v>
      </c>
      <c r="D220" s="34">
        <v>1</v>
      </c>
      <c r="E220" s="35"/>
      <c r="F220" s="36">
        <f>'MEMÓRIA DE CÁLCULO 02'!L981</f>
        <v>0</v>
      </c>
      <c r="G220" s="37">
        <f t="shared" si="289"/>
        <v>0</v>
      </c>
      <c r="H220" s="38">
        <f t="shared" si="290"/>
        <v>1</v>
      </c>
      <c r="I220" s="34">
        <v>10.4</v>
      </c>
      <c r="J220" s="37">
        <f t="shared" si="291"/>
        <v>10.4</v>
      </c>
      <c r="K220" s="37">
        <f t="shared" si="292"/>
        <v>0</v>
      </c>
      <c r="L220" s="39">
        <f t="shared" si="293"/>
        <v>0</v>
      </c>
      <c r="M220" s="37">
        <f t="shared" si="294"/>
        <v>0</v>
      </c>
      <c r="N220" s="37">
        <f t="shared" si="295"/>
        <v>10.4</v>
      </c>
      <c r="O220" s="40">
        <f t="shared" si="1"/>
        <v>0</v>
      </c>
      <c r="P220" s="20"/>
      <c r="Q220" s="20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7.25" customHeight="1" x14ac:dyDescent="0.25">
      <c r="A221" s="31" t="s">
        <v>444</v>
      </c>
      <c r="B221" s="32" t="s">
        <v>445</v>
      </c>
      <c r="C221" s="33" t="s">
        <v>30</v>
      </c>
      <c r="D221" s="34">
        <v>5</v>
      </c>
      <c r="E221" s="35"/>
      <c r="F221" s="36">
        <f>'MEMÓRIA DE CÁLCULO 02'!L987</f>
        <v>0</v>
      </c>
      <c r="G221" s="37">
        <f t="shared" si="289"/>
        <v>0</v>
      </c>
      <c r="H221" s="38">
        <f t="shared" si="290"/>
        <v>5</v>
      </c>
      <c r="I221" s="34">
        <v>53.02</v>
      </c>
      <c r="J221" s="37">
        <f t="shared" si="291"/>
        <v>265.10000000000002</v>
      </c>
      <c r="K221" s="37">
        <f t="shared" si="292"/>
        <v>0</v>
      </c>
      <c r="L221" s="39">
        <f t="shared" si="293"/>
        <v>0</v>
      </c>
      <c r="M221" s="37">
        <f t="shared" si="294"/>
        <v>0</v>
      </c>
      <c r="N221" s="37">
        <f t="shared" si="295"/>
        <v>265.10000000000002</v>
      </c>
      <c r="O221" s="40">
        <f t="shared" si="1"/>
        <v>0</v>
      </c>
      <c r="P221" s="20"/>
      <c r="Q221" s="20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7.25" customHeight="1" x14ac:dyDescent="0.25">
      <c r="A222" s="31" t="s">
        <v>446</v>
      </c>
      <c r="B222" s="32" t="s">
        <v>447</v>
      </c>
      <c r="C222" s="33" t="s">
        <v>30</v>
      </c>
      <c r="D222" s="34">
        <v>2</v>
      </c>
      <c r="E222" s="35"/>
      <c r="F222" s="36">
        <f>'MEMÓRIA DE CÁLCULO 02'!L993</f>
        <v>0</v>
      </c>
      <c r="G222" s="37">
        <f t="shared" si="289"/>
        <v>0</v>
      </c>
      <c r="H222" s="38">
        <f t="shared" si="290"/>
        <v>2</v>
      </c>
      <c r="I222" s="34">
        <v>62.28</v>
      </c>
      <c r="J222" s="37">
        <f t="shared" si="291"/>
        <v>124.56</v>
      </c>
      <c r="K222" s="37">
        <f t="shared" si="292"/>
        <v>0</v>
      </c>
      <c r="L222" s="39">
        <f t="shared" si="293"/>
        <v>0</v>
      </c>
      <c r="M222" s="37">
        <f t="shared" si="294"/>
        <v>0</v>
      </c>
      <c r="N222" s="37">
        <f t="shared" si="295"/>
        <v>124.56</v>
      </c>
      <c r="O222" s="40">
        <f t="shared" si="1"/>
        <v>0</v>
      </c>
      <c r="P222" s="20"/>
      <c r="Q222" s="20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7.25" customHeight="1" x14ac:dyDescent="0.25">
      <c r="A223" s="31" t="s">
        <v>448</v>
      </c>
      <c r="B223" s="32" t="s">
        <v>449</v>
      </c>
      <c r="C223" s="33" t="s">
        <v>30</v>
      </c>
      <c r="D223" s="34">
        <v>10</v>
      </c>
      <c r="E223" s="35"/>
      <c r="F223" s="36">
        <f>'MEMÓRIA DE CÁLCULO 02'!L999</f>
        <v>0</v>
      </c>
      <c r="G223" s="37">
        <f t="shared" si="289"/>
        <v>0</v>
      </c>
      <c r="H223" s="38">
        <f t="shared" si="290"/>
        <v>10</v>
      </c>
      <c r="I223" s="34">
        <v>6.1</v>
      </c>
      <c r="J223" s="37">
        <f t="shared" si="291"/>
        <v>61</v>
      </c>
      <c r="K223" s="37">
        <f t="shared" si="292"/>
        <v>0</v>
      </c>
      <c r="L223" s="39">
        <f t="shared" si="293"/>
        <v>0</v>
      </c>
      <c r="M223" s="37">
        <f t="shared" si="294"/>
        <v>0</v>
      </c>
      <c r="N223" s="37">
        <f t="shared" si="295"/>
        <v>61</v>
      </c>
      <c r="O223" s="40">
        <f t="shared" si="1"/>
        <v>0</v>
      </c>
      <c r="P223" s="20"/>
      <c r="Q223" s="20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7.25" customHeight="1" x14ac:dyDescent="0.25">
      <c r="A224" s="31" t="s">
        <v>450</v>
      </c>
      <c r="B224" s="32" t="s">
        <v>451</v>
      </c>
      <c r="C224" s="33" t="s">
        <v>30</v>
      </c>
      <c r="D224" s="34">
        <v>6</v>
      </c>
      <c r="E224" s="35"/>
      <c r="F224" s="36">
        <f>'MEMÓRIA DE CÁLCULO 02'!L1005</f>
        <v>0</v>
      </c>
      <c r="G224" s="37">
        <f t="shared" si="289"/>
        <v>0</v>
      </c>
      <c r="H224" s="38">
        <f t="shared" si="290"/>
        <v>6</v>
      </c>
      <c r="I224" s="34">
        <v>21.44</v>
      </c>
      <c r="J224" s="37">
        <f t="shared" si="291"/>
        <v>128.63999999999999</v>
      </c>
      <c r="K224" s="37">
        <f t="shared" si="292"/>
        <v>0</v>
      </c>
      <c r="L224" s="39">
        <f t="shared" si="293"/>
        <v>0</v>
      </c>
      <c r="M224" s="37">
        <f t="shared" si="294"/>
        <v>0</v>
      </c>
      <c r="N224" s="37">
        <f t="shared" si="295"/>
        <v>128.63999999999999</v>
      </c>
      <c r="O224" s="40">
        <f t="shared" si="1"/>
        <v>0</v>
      </c>
      <c r="P224" s="20"/>
      <c r="Q224" s="20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7.25" customHeight="1" x14ac:dyDescent="0.25">
      <c r="A225" s="31" t="s">
        <v>452</v>
      </c>
      <c r="B225" s="32" t="s">
        <v>453</v>
      </c>
      <c r="C225" s="33" t="s">
        <v>30</v>
      </c>
      <c r="D225" s="34">
        <v>4</v>
      </c>
      <c r="E225" s="35"/>
      <c r="F225" s="36">
        <f>'MEMÓRIA DE CÁLCULO 02'!L1011</f>
        <v>0</v>
      </c>
      <c r="G225" s="37">
        <f t="shared" si="289"/>
        <v>0</v>
      </c>
      <c r="H225" s="38">
        <f t="shared" si="290"/>
        <v>4</v>
      </c>
      <c r="I225" s="34">
        <v>11.81</v>
      </c>
      <c r="J225" s="37">
        <f t="shared" si="291"/>
        <v>47.24</v>
      </c>
      <c r="K225" s="37">
        <f t="shared" si="292"/>
        <v>0</v>
      </c>
      <c r="L225" s="39">
        <f t="shared" si="293"/>
        <v>0</v>
      </c>
      <c r="M225" s="37">
        <f t="shared" si="294"/>
        <v>0</v>
      </c>
      <c r="N225" s="37">
        <f t="shared" si="295"/>
        <v>47.24</v>
      </c>
      <c r="O225" s="40">
        <f t="shared" si="1"/>
        <v>0</v>
      </c>
      <c r="P225" s="20"/>
      <c r="Q225" s="20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7.25" customHeight="1" x14ac:dyDescent="0.25">
      <c r="A226" s="31" t="s">
        <v>454</v>
      </c>
      <c r="B226" s="32" t="s">
        <v>455</v>
      </c>
      <c r="C226" s="33" t="s">
        <v>30</v>
      </c>
      <c r="D226" s="34">
        <v>3</v>
      </c>
      <c r="E226" s="35"/>
      <c r="F226" s="36">
        <f>'MEMÓRIA DE CÁLCULO 02'!L1017</f>
        <v>0</v>
      </c>
      <c r="G226" s="37">
        <f t="shared" si="289"/>
        <v>0</v>
      </c>
      <c r="H226" s="38">
        <f t="shared" si="290"/>
        <v>3</v>
      </c>
      <c r="I226" s="34">
        <v>27.96</v>
      </c>
      <c r="J226" s="37">
        <f t="shared" si="291"/>
        <v>83.88</v>
      </c>
      <c r="K226" s="37">
        <f t="shared" si="292"/>
        <v>0</v>
      </c>
      <c r="L226" s="39">
        <f t="shared" si="293"/>
        <v>0</v>
      </c>
      <c r="M226" s="37">
        <f t="shared" si="294"/>
        <v>0</v>
      </c>
      <c r="N226" s="37">
        <f t="shared" si="295"/>
        <v>83.88</v>
      </c>
      <c r="O226" s="40">
        <f t="shared" si="1"/>
        <v>0</v>
      </c>
      <c r="P226" s="20"/>
      <c r="Q226" s="20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7.25" customHeight="1" x14ac:dyDescent="0.25">
      <c r="A227" s="31" t="s">
        <v>456</v>
      </c>
      <c r="B227" s="32" t="s">
        <v>457</v>
      </c>
      <c r="C227" s="33" t="s">
        <v>30</v>
      </c>
      <c r="D227" s="34">
        <v>4</v>
      </c>
      <c r="E227" s="35"/>
      <c r="F227" s="36">
        <f>'MEMÓRIA DE CÁLCULO 02'!L1023</f>
        <v>0</v>
      </c>
      <c r="G227" s="37">
        <f t="shared" si="289"/>
        <v>0</v>
      </c>
      <c r="H227" s="38">
        <f t="shared" si="290"/>
        <v>4</v>
      </c>
      <c r="I227" s="34">
        <v>17.98</v>
      </c>
      <c r="J227" s="37">
        <f t="shared" si="291"/>
        <v>71.92</v>
      </c>
      <c r="K227" s="37">
        <f t="shared" si="292"/>
        <v>0</v>
      </c>
      <c r="L227" s="39">
        <f t="shared" si="293"/>
        <v>0</v>
      </c>
      <c r="M227" s="37">
        <f t="shared" si="294"/>
        <v>0</v>
      </c>
      <c r="N227" s="37">
        <f t="shared" si="295"/>
        <v>71.92</v>
      </c>
      <c r="O227" s="40">
        <f t="shared" si="1"/>
        <v>0</v>
      </c>
      <c r="P227" s="20"/>
      <c r="Q227" s="20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7.25" customHeight="1" x14ac:dyDescent="0.25">
      <c r="A228" s="31" t="s">
        <v>458</v>
      </c>
      <c r="B228" s="32" t="s">
        <v>459</v>
      </c>
      <c r="C228" s="33" t="s">
        <v>30</v>
      </c>
      <c r="D228" s="34">
        <v>1</v>
      </c>
      <c r="E228" s="35"/>
      <c r="F228" s="36">
        <f>'MEMÓRIA DE CÁLCULO 02'!L1029</f>
        <v>0</v>
      </c>
      <c r="G228" s="37">
        <f t="shared" si="289"/>
        <v>0</v>
      </c>
      <c r="H228" s="38">
        <f t="shared" si="290"/>
        <v>1</v>
      </c>
      <c r="I228" s="34">
        <v>51.16</v>
      </c>
      <c r="J228" s="37">
        <f t="shared" si="291"/>
        <v>51.16</v>
      </c>
      <c r="K228" s="37">
        <f t="shared" si="292"/>
        <v>0</v>
      </c>
      <c r="L228" s="39">
        <f t="shared" si="293"/>
        <v>0</v>
      </c>
      <c r="M228" s="37">
        <f t="shared" si="294"/>
        <v>0</v>
      </c>
      <c r="N228" s="37">
        <f t="shared" si="295"/>
        <v>51.16</v>
      </c>
      <c r="O228" s="40">
        <f t="shared" si="1"/>
        <v>0</v>
      </c>
      <c r="P228" s="20"/>
      <c r="Q228" s="20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7.25" customHeight="1" x14ac:dyDescent="0.25">
      <c r="A229" s="41" t="s">
        <v>460</v>
      </c>
      <c r="B229" s="42" t="s">
        <v>461</v>
      </c>
      <c r="C229" s="43"/>
      <c r="D229" s="43"/>
      <c r="E229" s="44"/>
      <c r="F229" s="45"/>
      <c r="G229" s="46"/>
      <c r="H229" s="47"/>
      <c r="I229" s="47"/>
      <c r="J229" s="48">
        <f t="shared" ref="J229:N229" si="296">SUM(J230:J231)</f>
        <v>2301.13</v>
      </c>
      <c r="K229" s="48">
        <f t="shared" si="296"/>
        <v>0</v>
      </c>
      <c r="L229" s="48">
        <f t="shared" si="296"/>
        <v>0</v>
      </c>
      <c r="M229" s="48">
        <f t="shared" si="296"/>
        <v>0</v>
      </c>
      <c r="N229" s="48">
        <f t="shared" si="296"/>
        <v>2301.13</v>
      </c>
      <c r="O229" s="49">
        <f t="shared" si="1"/>
        <v>0</v>
      </c>
      <c r="P229" s="50"/>
      <c r="Q229" s="51"/>
      <c r="R229" s="51"/>
      <c r="S229" s="51"/>
      <c r="T229" s="51"/>
      <c r="U229" s="51"/>
      <c r="V229" s="51"/>
      <c r="W229" s="51"/>
      <c r="X229" s="51"/>
      <c r="Y229" s="51"/>
      <c r="Z229" s="52"/>
    </row>
    <row r="230" spans="1:26" ht="17.25" customHeight="1" x14ac:dyDescent="0.25">
      <c r="A230" s="31" t="s">
        <v>462</v>
      </c>
      <c r="B230" s="32" t="s">
        <v>463</v>
      </c>
      <c r="C230" s="33" t="s">
        <v>30</v>
      </c>
      <c r="D230" s="34">
        <v>3</v>
      </c>
      <c r="E230" s="35"/>
      <c r="F230" s="36">
        <f>'MEMÓRIA DE CÁLCULO 02'!L1036</f>
        <v>0</v>
      </c>
      <c r="G230" s="37">
        <f t="shared" ref="G230:G231" si="297">E230+F230</f>
        <v>0</v>
      </c>
      <c r="H230" s="38">
        <f t="shared" ref="H230:H231" si="298">D230-G230</f>
        <v>3</v>
      </c>
      <c r="I230" s="34">
        <v>694.71</v>
      </c>
      <c r="J230" s="37">
        <f t="shared" ref="J230:J231" si="299">ROUND(D230*I230,2)</f>
        <v>2084.13</v>
      </c>
      <c r="K230" s="37">
        <f t="shared" ref="K230:K231" si="300">ROUND(E230*I230,2)</f>
        <v>0</v>
      </c>
      <c r="L230" s="39">
        <f t="shared" ref="L230:L231" si="301">ROUND(F230*I230,2)</f>
        <v>0</v>
      </c>
      <c r="M230" s="37">
        <f t="shared" ref="M230:M231" si="302">ROUND(G230*I230,2)</f>
        <v>0</v>
      </c>
      <c r="N230" s="37">
        <f t="shared" ref="N230:N231" si="303">ROUND(H230*I230,2)</f>
        <v>2084.13</v>
      </c>
      <c r="O230" s="40">
        <f t="shared" si="1"/>
        <v>0</v>
      </c>
      <c r="P230" s="20"/>
      <c r="Q230" s="20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7.25" customHeight="1" x14ac:dyDescent="0.25">
      <c r="A231" s="31" t="s">
        <v>464</v>
      </c>
      <c r="B231" s="32" t="s">
        <v>465</v>
      </c>
      <c r="C231" s="33" t="s">
        <v>30</v>
      </c>
      <c r="D231" s="34">
        <v>4</v>
      </c>
      <c r="E231" s="35"/>
      <c r="F231" s="36">
        <f>'MEMÓRIA DE CÁLCULO 02'!L1042</f>
        <v>0</v>
      </c>
      <c r="G231" s="37">
        <f t="shared" si="297"/>
        <v>0</v>
      </c>
      <c r="H231" s="38">
        <f t="shared" si="298"/>
        <v>4</v>
      </c>
      <c r="I231" s="34">
        <v>54.25</v>
      </c>
      <c r="J231" s="37">
        <f t="shared" si="299"/>
        <v>217</v>
      </c>
      <c r="K231" s="37">
        <f t="shared" si="300"/>
        <v>0</v>
      </c>
      <c r="L231" s="39">
        <f t="shared" si="301"/>
        <v>0</v>
      </c>
      <c r="M231" s="37">
        <f t="shared" si="302"/>
        <v>0</v>
      </c>
      <c r="N231" s="37">
        <f t="shared" si="303"/>
        <v>217</v>
      </c>
      <c r="O231" s="40">
        <f t="shared" si="1"/>
        <v>0</v>
      </c>
      <c r="P231" s="20"/>
      <c r="Q231" s="20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7.25" customHeight="1" x14ac:dyDescent="0.25">
      <c r="A232" s="41" t="s">
        <v>466</v>
      </c>
      <c r="B232" s="42" t="s">
        <v>376</v>
      </c>
      <c r="C232" s="43"/>
      <c r="D232" s="43"/>
      <c r="E232" s="44"/>
      <c r="F232" s="45"/>
      <c r="G232" s="46"/>
      <c r="H232" s="47"/>
      <c r="I232" s="47"/>
      <c r="J232" s="48">
        <f t="shared" ref="J232:N232" si="304">SUM(J233:J234)</f>
        <v>428.49</v>
      </c>
      <c r="K232" s="48">
        <f t="shared" si="304"/>
        <v>0</v>
      </c>
      <c r="L232" s="48">
        <f t="shared" si="304"/>
        <v>0</v>
      </c>
      <c r="M232" s="48">
        <f t="shared" si="304"/>
        <v>0</v>
      </c>
      <c r="N232" s="48">
        <f t="shared" si="304"/>
        <v>428.49</v>
      </c>
      <c r="O232" s="49">
        <f t="shared" si="1"/>
        <v>0</v>
      </c>
      <c r="P232" s="50"/>
      <c r="Q232" s="51"/>
      <c r="R232" s="51"/>
      <c r="S232" s="51"/>
      <c r="T232" s="51"/>
      <c r="U232" s="51"/>
      <c r="V232" s="51"/>
      <c r="W232" s="51"/>
      <c r="X232" s="51"/>
      <c r="Y232" s="51"/>
      <c r="Z232" s="52"/>
    </row>
    <row r="233" spans="1:26" ht="17.25" customHeight="1" x14ac:dyDescent="0.25">
      <c r="A233" s="31" t="s">
        <v>467</v>
      </c>
      <c r="B233" s="32" t="s">
        <v>92</v>
      </c>
      <c r="C233" s="33" t="s">
        <v>66</v>
      </c>
      <c r="D233" s="34">
        <v>4.2</v>
      </c>
      <c r="E233" s="35"/>
      <c r="F233" s="36">
        <f>'MEMÓRIA DE CÁLCULO 02'!L1049</f>
        <v>0</v>
      </c>
      <c r="G233" s="37">
        <f t="shared" ref="G233:G234" si="305">E233+F233</f>
        <v>0</v>
      </c>
      <c r="H233" s="38">
        <f t="shared" ref="H233:H234" si="306">D233-G233</f>
        <v>4.2</v>
      </c>
      <c r="I233" s="34">
        <v>45.39</v>
      </c>
      <c r="J233" s="37">
        <f t="shared" ref="J233:J234" si="307">ROUND(D233*I233,2)</f>
        <v>190.64</v>
      </c>
      <c r="K233" s="37">
        <f t="shared" ref="K233:K234" si="308">ROUND(E233*I233,2)</f>
        <v>0</v>
      </c>
      <c r="L233" s="39">
        <f t="shared" ref="L233:L234" si="309">ROUND(F233*I233,2)</f>
        <v>0</v>
      </c>
      <c r="M233" s="37">
        <f t="shared" ref="M233:M234" si="310">ROUND(G233*I233,2)</f>
        <v>0</v>
      </c>
      <c r="N233" s="37">
        <f t="shared" ref="N233:N234" si="311">ROUND(H233*I233,2)</f>
        <v>190.64</v>
      </c>
      <c r="O233" s="40">
        <f t="shared" si="1"/>
        <v>0</v>
      </c>
      <c r="P233" s="20"/>
      <c r="Q233" s="20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7.25" customHeight="1" x14ac:dyDescent="0.25">
      <c r="A234" s="31" t="s">
        <v>468</v>
      </c>
      <c r="B234" s="32" t="s">
        <v>469</v>
      </c>
      <c r="C234" s="33" t="s">
        <v>66</v>
      </c>
      <c r="D234" s="34">
        <v>4.2</v>
      </c>
      <c r="E234" s="35"/>
      <c r="F234" s="36">
        <f>'MEMÓRIA DE CÁLCULO 02'!L1055</f>
        <v>0</v>
      </c>
      <c r="G234" s="37">
        <f t="shared" si="305"/>
        <v>0</v>
      </c>
      <c r="H234" s="38">
        <f t="shared" si="306"/>
        <v>4.2</v>
      </c>
      <c r="I234" s="34">
        <v>56.63</v>
      </c>
      <c r="J234" s="37">
        <f t="shared" si="307"/>
        <v>237.85</v>
      </c>
      <c r="K234" s="37">
        <f t="shared" si="308"/>
        <v>0</v>
      </c>
      <c r="L234" s="39">
        <f t="shared" si="309"/>
        <v>0</v>
      </c>
      <c r="M234" s="37">
        <f t="shared" si="310"/>
        <v>0</v>
      </c>
      <c r="N234" s="37">
        <f t="shared" si="311"/>
        <v>237.85</v>
      </c>
      <c r="O234" s="40">
        <f t="shared" si="1"/>
        <v>0</v>
      </c>
      <c r="P234" s="20"/>
      <c r="Q234" s="20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7.25" customHeight="1" x14ac:dyDescent="0.25">
      <c r="A235" s="22" t="s">
        <v>470</v>
      </c>
      <c r="B235" s="23" t="s">
        <v>471</v>
      </c>
      <c r="C235" s="24"/>
      <c r="D235" s="25"/>
      <c r="E235" s="26"/>
      <c r="F235" s="27"/>
      <c r="G235" s="28"/>
      <c r="H235" s="29"/>
      <c r="I235" s="25"/>
      <c r="J235" s="29">
        <f t="shared" ref="J235:N235" si="312">J236+J239</f>
        <v>3353.66</v>
      </c>
      <c r="K235" s="29">
        <f t="shared" si="312"/>
        <v>0</v>
      </c>
      <c r="L235" s="29">
        <f t="shared" si="312"/>
        <v>0</v>
      </c>
      <c r="M235" s="29">
        <f t="shared" si="312"/>
        <v>0</v>
      </c>
      <c r="N235" s="29">
        <f t="shared" si="312"/>
        <v>3353.66</v>
      </c>
      <c r="O235" s="30">
        <f t="shared" si="1"/>
        <v>0</v>
      </c>
      <c r="P235" s="20"/>
      <c r="Q235" s="21"/>
      <c r="R235" s="21"/>
      <c r="S235" s="21"/>
      <c r="T235" s="21"/>
      <c r="U235" s="21"/>
      <c r="V235" s="21"/>
      <c r="W235" s="21"/>
      <c r="X235" s="21"/>
      <c r="Y235" s="21"/>
      <c r="Z235" s="2"/>
    </row>
    <row r="236" spans="1:26" ht="17.25" customHeight="1" x14ac:dyDescent="0.25">
      <c r="A236" s="41" t="s">
        <v>472</v>
      </c>
      <c r="B236" s="42" t="s">
        <v>473</v>
      </c>
      <c r="C236" s="43"/>
      <c r="D236" s="43"/>
      <c r="E236" s="44"/>
      <c r="F236" s="45"/>
      <c r="G236" s="46"/>
      <c r="H236" s="47"/>
      <c r="I236" s="47"/>
      <c r="J236" s="48">
        <f t="shared" ref="J236:N236" si="313">SUM(J237:J238)</f>
        <v>719.42000000000007</v>
      </c>
      <c r="K236" s="48">
        <f t="shared" si="313"/>
        <v>0</v>
      </c>
      <c r="L236" s="48">
        <f t="shared" si="313"/>
        <v>0</v>
      </c>
      <c r="M236" s="48">
        <f t="shared" si="313"/>
        <v>0</v>
      </c>
      <c r="N236" s="48">
        <f t="shared" si="313"/>
        <v>719.42000000000007</v>
      </c>
      <c r="O236" s="49">
        <f t="shared" si="1"/>
        <v>0</v>
      </c>
      <c r="P236" s="50"/>
      <c r="Q236" s="51"/>
      <c r="R236" s="51"/>
      <c r="S236" s="51"/>
      <c r="T236" s="51"/>
      <c r="U236" s="51"/>
      <c r="V236" s="51"/>
      <c r="W236" s="51"/>
      <c r="X236" s="51"/>
      <c r="Y236" s="51"/>
      <c r="Z236" s="52"/>
    </row>
    <row r="237" spans="1:26" ht="17.25" customHeight="1" x14ac:dyDescent="0.25">
      <c r="A237" s="31" t="s">
        <v>474</v>
      </c>
      <c r="B237" s="32" t="s">
        <v>475</v>
      </c>
      <c r="C237" s="33" t="s">
        <v>30</v>
      </c>
      <c r="D237" s="34">
        <v>2</v>
      </c>
      <c r="E237" s="35"/>
      <c r="F237" s="36">
        <f>'MEMÓRIA DE CÁLCULO 02'!L1063</f>
        <v>0</v>
      </c>
      <c r="G237" s="37">
        <f t="shared" ref="G237:G238" si="314">E237+F237</f>
        <v>0</v>
      </c>
      <c r="H237" s="38">
        <f t="shared" ref="H237:H238" si="315">D237-G237</f>
        <v>2</v>
      </c>
      <c r="I237" s="34">
        <v>71.849999999999994</v>
      </c>
      <c r="J237" s="37">
        <f t="shared" ref="J237:J238" si="316">ROUND(D237*I237,2)</f>
        <v>143.69999999999999</v>
      </c>
      <c r="K237" s="37">
        <f t="shared" ref="K237:K238" si="317">ROUND(E237*I237,2)</f>
        <v>0</v>
      </c>
      <c r="L237" s="39">
        <f t="shared" ref="L237:L238" si="318">ROUND(F237*I237,2)</f>
        <v>0</v>
      </c>
      <c r="M237" s="37">
        <f t="shared" ref="M237:M238" si="319">ROUND(G237*I237,2)</f>
        <v>0</v>
      </c>
      <c r="N237" s="37">
        <f t="shared" ref="N237:N238" si="320">ROUND(H237*I237,2)</f>
        <v>143.69999999999999</v>
      </c>
      <c r="O237" s="40">
        <f t="shared" si="1"/>
        <v>0</v>
      </c>
      <c r="P237" s="20"/>
      <c r="Q237" s="20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7.25" customHeight="1" x14ac:dyDescent="0.25">
      <c r="A238" s="31" t="s">
        <v>476</v>
      </c>
      <c r="B238" s="32" t="s">
        <v>477</v>
      </c>
      <c r="C238" s="33" t="s">
        <v>30</v>
      </c>
      <c r="D238" s="34">
        <v>2</v>
      </c>
      <c r="E238" s="35"/>
      <c r="F238" s="36">
        <f>'MEMÓRIA DE CÁLCULO 02'!L1069</f>
        <v>0</v>
      </c>
      <c r="G238" s="37">
        <f t="shared" si="314"/>
        <v>0</v>
      </c>
      <c r="H238" s="38">
        <f t="shared" si="315"/>
        <v>2</v>
      </c>
      <c r="I238" s="34">
        <v>287.86</v>
      </c>
      <c r="J238" s="37">
        <f t="shared" si="316"/>
        <v>575.72</v>
      </c>
      <c r="K238" s="37">
        <f t="shared" si="317"/>
        <v>0</v>
      </c>
      <c r="L238" s="39">
        <f t="shared" si="318"/>
        <v>0</v>
      </c>
      <c r="M238" s="37">
        <f t="shared" si="319"/>
        <v>0</v>
      </c>
      <c r="N238" s="37">
        <f t="shared" si="320"/>
        <v>575.72</v>
      </c>
      <c r="O238" s="40">
        <f t="shared" si="1"/>
        <v>0</v>
      </c>
      <c r="P238" s="20"/>
      <c r="Q238" s="20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7.25" customHeight="1" x14ac:dyDescent="0.25">
      <c r="A239" s="41" t="s">
        <v>478</v>
      </c>
      <c r="B239" s="42" t="s">
        <v>479</v>
      </c>
      <c r="C239" s="43"/>
      <c r="D239" s="43"/>
      <c r="E239" s="44"/>
      <c r="F239" s="45"/>
      <c r="G239" s="46"/>
      <c r="H239" s="47"/>
      <c r="I239" s="47"/>
      <c r="J239" s="48">
        <f t="shared" ref="J239:N239" si="321">SUM(J240:J242)</f>
        <v>2634.24</v>
      </c>
      <c r="K239" s="48">
        <f t="shared" si="321"/>
        <v>0</v>
      </c>
      <c r="L239" s="48">
        <f t="shared" si="321"/>
        <v>0</v>
      </c>
      <c r="M239" s="48">
        <f t="shared" si="321"/>
        <v>0</v>
      </c>
      <c r="N239" s="48">
        <f t="shared" si="321"/>
        <v>2634.24</v>
      </c>
      <c r="O239" s="49">
        <f t="shared" si="1"/>
        <v>0</v>
      </c>
      <c r="P239" s="50"/>
      <c r="Q239" s="51"/>
      <c r="R239" s="51"/>
      <c r="S239" s="51"/>
      <c r="T239" s="51"/>
      <c r="U239" s="51"/>
      <c r="V239" s="51"/>
      <c r="W239" s="51"/>
      <c r="X239" s="51"/>
      <c r="Y239" s="51"/>
      <c r="Z239" s="52"/>
    </row>
    <row r="240" spans="1:26" ht="17.25" customHeight="1" x14ac:dyDescent="0.25">
      <c r="A240" s="31" t="s">
        <v>480</v>
      </c>
      <c r="B240" s="32" t="s">
        <v>481</v>
      </c>
      <c r="C240" s="33" t="s">
        <v>30</v>
      </c>
      <c r="D240" s="34">
        <v>2</v>
      </c>
      <c r="E240" s="35"/>
      <c r="F240" s="36">
        <f>'MEMÓRIA DE CÁLCULO 02'!L1076</f>
        <v>0</v>
      </c>
      <c r="G240" s="37">
        <f t="shared" ref="G240:G242" si="322">E240+F240</f>
        <v>0</v>
      </c>
      <c r="H240" s="38">
        <f t="shared" ref="H240:H242" si="323">D240-G240</f>
        <v>2</v>
      </c>
      <c r="I240" s="34">
        <v>182.88</v>
      </c>
      <c r="J240" s="37">
        <f t="shared" ref="J240:J242" si="324">ROUND(D240*I240,2)</f>
        <v>365.76</v>
      </c>
      <c r="K240" s="37">
        <f t="shared" ref="K240:K242" si="325">ROUND(E240*I240,2)</f>
        <v>0</v>
      </c>
      <c r="L240" s="39">
        <f t="shared" ref="L240:L242" si="326">ROUND(F240*I240,2)</f>
        <v>0</v>
      </c>
      <c r="M240" s="37">
        <f t="shared" ref="M240:M242" si="327">ROUND(G240*I240,2)</f>
        <v>0</v>
      </c>
      <c r="N240" s="37">
        <f t="shared" ref="N240:N242" si="328">ROUND(H240*I240,2)</f>
        <v>365.76</v>
      </c>
      <c r="O240" s="40">
        <f t="shared" si="1"/>
        <v>0</v>
      </c>
      <c r="P240" s="20"/>
      <c r="Q240" s="20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7.25" customHeight="1" x14ac:dyDescent="0.25">
      <c r="A241" s="31" t="s">
        <v>482</v>
      </c>
      <c r="B241" s="32" t="s">
        <v>483</v>
      </c>
      <c r="C241" s="33" t="s">
        <v>30</v>
      </c>
      <c r="D241" s="34">
        <v>2</v>
      </c>
      <c r="E241" s="35"/>
      <c r="F241" s="36">
        <f>'MEMÓRIA DE CÁLCULO 02'!L1082</f>
        <v>0</v>
      </c>
      <c r="G241" s="37">
        <f t="shared" si="322"/>
        <v>0</v>
      </c>
      <c r="H241" s="38">
        <f t="shared" si="323"/>
        <v>2</v>
      </c>
      <c r="I241" s="34">
        <v>740.99</v>
      </c>
      <c r="J241" s="37">
        <f t="shared" si="324"/>
        <v>1481.98</v>
      </c>
      <c r="K241" s="37">
        <f t="shared" si="325"/>
        <v>0</v>
      </c>
      <c r="L241" s="39">
        <f t="shared" si="326"/>
        <v>0</v>
      </c>
      <c r="M241" s="37">
        <f t="shared" si="327"/>
        <v>0</v>
      </c>
      <c r="N241" s="37">
        <f t="shared" si="328"/>
        <v>1481.98</v>
      </c>
      <c r="O241" s="40">
        <f t="shared" si="1"/>
        <v>0</v>
      </c>
      <c r="P241" s="20"/>
      <c r="Q241" s="20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7.25" customHeight="1" x14ac:dyDescent="0.25">
      <c r="A242" s="31" t="s">
        <v>484</v>
      </c>
      <c r="B242" s="32" t="s">
        <v>485</v>
      </c>
      <c r="C242" s="33" t="s">
        <v>30</v>
      </c>
      <c r="D242" s="34">
        <v>2</v>
      </c>
      <c r="E242" s="35"/>
      <c r="F242" s="36">
        <f>'MEMÓRIA DE CÁLCULO 02'!L1088</f>
        <v>0</v>
      </c>
      <c r="G242" s="37">
        <f t="shared" si="322"/>
        <v>0</v>
      </c>
      <c r="H242" s="38">
        <f t="shared" si="323"/>
        <v>2</v>
      </c>
      <c r="I242" s="34">
        <v>393.25</v>
      </c>
      <c r="J242" s="37">
        <f t="shared" si="324"/>
        <v>786.5</v>
      </c>
      <c r="K242" s="37">
        <f t="shared" si="325"/>
        <v>0</v>
      </c>
      <c r="L242" s="39">
        <f t="shared" si="326"/>
        <v>0</v>
      </c>
      <c r="M242" s="37">
        <f t="shared" si="327"/>
        <v>0</v>
      </c>
      <c r="N242" s="37">
        <f t="shared" si="328"/>
        <v>786.5</v>
      </c>
      <c r="O242" s="40">
        <f t="shared" si="1"/>
        <v>0</v>
      </c>
      <c r="P242" s="20"/>
      <c r="Q242" s="20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7.25" customHeight="1" x14ac:dyDescent="0.25">
      <c r="A243" s="22" t="s">
        <v>486</v>
      </c>
      <c r="B243" s="23" t="s">
        <v>487</v>
      </c>
      <c r="C243" s="24"/>
      <c r="D243" s="25"/>
      <c r="E243" s="26"/>
      <c r="F243" s="27"/>
      <c r="G243" s="28"/>
      <c r="H243" s="29"/>
      <c r="I243" s="25"/>
      <c r="J243" s="29">
        <f t="shared" ref="J243:N243" si="329">SUM(J244:J247)</f>
        <v>6963.2799999999988</v>
      </c>
      <c r="K243" s="29">
        <f t="shared" si="329"/>
        <v>0</v>
      </c>
      <c r="L243" s="29">
        <f t="shared" si="329"/>
        <v>0</v>
      </c>
      <c r="M243" s="29">
        <f t="shared" si="329"/>
        <v>0</v>
      </c>
      <c r="N243" s="29">
        <f t="shared" si="329"/>
        <v>6963.2799999999988</v>
      </c>
      <c r="O243" s="30">
        <f t="shared" si="1"/>
        <v>0</v>
      </c>
      <c r="P243" s="20"/>
      <c r="Q243" s="21"/>
      <c r="R243" s="21"/>
      <c r="S243" s="21"/>
      <c r="T243" s="21"/>
      <c r="U243" s="21"/>
      <c r="V243" s="21"/>
      <c r="W243" s="21"/>
      <c r="X243" s="21"/>
      <c r="Y243" s="21"/>
      <c r="Z243" s="2"/>
    </row>
    <row r="244" spans="1:26" ht="17.25" customHeight="1" x14ac:dyDescent="0.25">
      <c r="A244" s="31" t="s">
        <v>488</v>
      </c>
      <c r="B244" s="32" t="s">
        <v>489</v>
      </c>
      <c r="C244" s="33" t="s">
        <v>30</v>
      </c>
      <c r="D244" s="34">
        <v>8</v>
      </c>
      <c r="E244" s="35"/>
      <c r="F244" s="36">
        <f>'MEMÓRIA DE CÁLCULO 02'!L1095</f>
        <v>0</v>
      </c>
      <c r="G244" s="37">
        <f t="shared" ref="G244:G247" si="330">E244+F244</f>
        <v>0</v>
      </c>
      <c r="H244" s="38">
        <f t="shared" ref="H244:H247" si="331">D244-G244</f>
        <v>8</v>
      </c>
      <c r="I244" s="34">
        <v>292.02999999999997</v>
      </c>
      <c r="J244" s="37">
        <f t="shared" ref="J244:J247" si="332">ROUND(D244*I244,2)</f>
        <v>2336.2399999999998</v>
      </c>
      <c r="K244" s="37">
        <f t="shared" ref="K244:K247" si="333">ROUND(E244*I244,2)</f>
        <v>0</v>
      </c>
      <c r="L244" s="39">
        <f t="shared" ref="L244:L247" si="334">ROUND(F244*I244,2)</f>
        <v>0</v>
      </c>
      <c r="M244" s="37">
        <f t="shared" ref="M244:M247" si="335">ROUND(G244*I244,2)</f>
        <v>0</v>
      </c>
      <c r="N244" s="37">
        <f t="shared" ref="N244:N247" si="336">ROUND(H244*I244,2)</f>
        <v>2336.2399999999998</v>
      </c>
      <c r="O244" s="40">
        <f t="shared" si="1"/>
        <v>0</v>
      </c>
      <c r="P244" s="20"/>
      <c r="Q244" s="20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7.25" customHeight="1" x14ac:dyDescent="0.25">
      <c r="A245" s="31" t="s">
        <v>490</v>
      </c>
      <c r="B245" s="32" t="s">
        <v>491</v>
      </c>
      <c r="C245" s="33" t="s">
        <v>30</v>
      </c>
      <c r="D245" s="34">
        <v>4</v>
      </c>
      <c r="E245" s="35"/>
      <c r="F245" s="36">
        <f>'MEMÓRIA DE CÁLCULO 02'!L1101</f>
        <v>0</v>
      </c>
      <c r="G245" s="37">
        <f t="shared" si="330"/>
        <v>0</v>
      </c>
      <c r="H245" s="38">
        <f t="shared" si="331"/>
        <v>4</v>
      </c>
      <c r="I245" s="34">
        <v>481.99</v>
      </c>
      <c r="J245" s="37">
        <f t="shared" si="332"/>
        <v>1927.96</v>
      </c>
      <c r="K245" s="37">
        <f t="shared" si="333"/>
        <v>0</v>
      </c>
      <c r="L245" s="39">
        <f t="shared" si="334"/>
        <v>0</v>
      </c>
      <c r="M245" s="37">
        <f t="shared" si="335"/>
        <v>0</v>
      </c>
      <c r="N245" s="37">
        <f t="shared" si="336"/>
        <v>1927.96</v>
      </c>
      <c r="O245" s="40">
        <f t="shared" si="1"/>
        <v>0</v>
      </c>
      <c r="P245" s="20"/>
      <c r="Q245" s="20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7.25" customHeight="1" x14ac:dyDescent="0.25">
      <c r="A246" s="31" t="s">
        <v>492</v>
      </c>
      <c r="B246" s="32" t="s">
        <v>493</v>
      </c>
      <c r="C246" s="33" t="s">
        <v>30</v>
      </c>
      <c r="D246" s="34">
        <v>2</v>
      </c>
      <c r="E246" s="35"/>
      <c r="F246" s="36">
        <f>'MEMÓRIA DE CÁLCULO 02'!L1107</f>
        <v>0</v>
      </c>
      <c r="G246" s="37">
        <f t="shared" si="330"/>
        <v>0</v>
      </c>
      <c r="H246" s="38">
        <f t="shared" si="331"/>
        <v>2</v>
      </c>
      <c r="I246" s="34">
        <v>310.26</v>
      </c>
      <c r="J246" s="37">
        <f t="shared" si="332"/>
        <v>620.52</v>
      </c>
      <c r="K246" s="37">
        <f t="shared" si="333"/>
        <v>0</v>
      </c>
      <c r="L246" s="39">
        <f t="shared" si="334"/>
        <v>0</v>
      </c>
      <c r="M246" s="37">
        <f t="shared" si="335"/>
        <v>0</v>
      </c>
      <c r="N246" s="37">
        <f t="shared" si="336"/>
        <v>620.52</v>
      </c>
      <c r="O246" s="40">
        <f t="shared" si="1"/>
        <v>0</v>
      </c>
      <c r="P246" s="20"/>
      <c r="Q246" s="20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7.25" customHeight="1" x14ac:dyDescent="0.25">
      <c r="A247" s="31" t="s">
        <v>494</v>
      </c>
      <c r="B247" s="32" t="s">
        <v>495</v>
      </c>
      <c r="C247" s="33" t="s">
        <v>30</v>
      </c>
      <c r="D247" s="34">
        <v>8</v>
      </c>
      <c r="E247" s="35"/>
      <c r="F247" s="36">
        <f>'MEMÓRIA DE CÁLCULO 02'!L1113</f>
        <v>0</v>
      </c>
      <c r="G247" s="37">
        <f t="shared" si="330"/>
        <v>0</v>
      </c>
      <c r="H247" s="38">
        <f t="shared" si="331"/>
        <v>8</v>
      </c>
      <c r="I247" s="34">
        <v>259.82</v>
      </c>
      <c r="J247" s="37">
        <f t="shared" si="332"/>
        <v>2078.56</v>
      </c>
      <c r="K247" s="37">
        <f t="shared" si="333"/>
        <v>0</v>
      </c>
      <c r="L247" s="39">
        <f t="shared" si="334"/>
        <v>0</v>
      </c>
      <c r="M247" s="37">
        <f t="shared" si="335"/>
        <v>0</v>
      </c>
      <c r="N247" s="37">
        <f t="shared" si="336"/>
        <v>2078.56</v>
      </c>
      <c r="O247" s="40">
        <f t="shared" si="1"/>
        <v>0</v>
      </c>
      <c r="P247" s="20"/>
      <c r="Q247" s="20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7.25" customHeight="1" x14ac:dyDescent="0.25">
      <c r="A248" s="62"/>
      <c r="B248" s="196" t="s">
        <v>496</v>
      </c>
      <c r="C248" s="171"/>
      <c r="D248" s="171"/>
      <c r="E248" s="171"/>
      <c r="F248" s="171"/>
      <c r="G248" s="171"/>
      <c r="H248" s="171"/>
      <c r="I248" s="197"/>
      <c r="J248" s="63">
        <f t="shared" ref="J248:N248" si="337">J9+J26</f>
        <v>337239.00999999995</v>
      </c>
      <c r="K248" s="63">
        <f t="shared" si="337"/>
        <v>13450.009999999998</v>
      </c>
      <c r="L248" s="64">
        <f t="shared" si="337"/>
        <v>25202.21</v>
      </c>
      <c r="M248" s="63">
        <f t="shared" si="337"/>
        <v>38652.22</v>
      </c>
      <c r="N248" s="63">
        <f t="shared" si="337"/>
        <v>298586.78999999998</v>
      </c>
      <c r="O248" s="65">
        <f>M248/J248*100</f>
        <v>11.461372751627994</v>
      </c>
      <c r="P248" s="66"/>
      <c r="Q248" s="66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7.25" customHeight="1" x14ac:dyDescent="0.25">
      <c r="A249" s="198" t="s">
        <v>497</v>
      </c>
      <c r="B249" s="199"/>
      <c r="C249" s="199"/>
      <c r="D249" s="199"/>
      <c r="E249" s="199"/>
      <c r="F249" s="199"/>
      <c r="G249" s="199"/>
      <c r="H249" s="199"/>
      <c r="I249" s="200"/>
      <c r="J249" s="67">
        <v>1</v>
      </c>
      <c r="K249" s="68">
        <f>K248/J248</f>
        <v>3.988272293884388E-2</v>
      </c>
      <c r="L249" s="69">
        <f>L248/J248</f>
        <v>7.4731004577436047E-2</v>
      </c>
      <c r="M249" s="68">
        <f>M248/J248</f>
        <v>0.11461372751627995</v>
      </c>
      <c r="N249" s="68">
        <f>N248/J248</f>
        <v>0.88538627248372015</v>
      </c>
      <c r="O249" s="70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7.25" customHeight="1" x14ac:dyDescent="0.25">
      <c r="A250" s="71"/>
      <c r="B250" s="72"/>
      <c r="C250" s="73"/>
      <c r="D250" s="71" t="s">
        <v>498</v>
      </c>
      <c r="E250" s="72"/>
      <c r="F250" s="74"/>
      <c r="G250" s="72"/>
      <c r="H250" s="72"/>
      <c r="I250" s="72"/>
      <c r="J250" s="73"/>
      <c r="K250" s="71" t="s">
        <v>499</v>
      </c>
      <c r="L250" s="75"/>
      <c r="M250" s="72"/>
      <c r="N250" s="76"/>
      <c r="O250" s="77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7.25" customHeight="1" x14ac:dyDescent="0.25">
      <c r="A251" s="78"/>
      <c r="B251" s="79"/>
      <c r="C251" s="80"/>
      <c r="D251" s="78" t="s">
        <v>500</v>
      </c>
      <c r="E251" s="81"/>
      <c r="F251" s="82"/>
      <c r="G251" s="81"/>
      <c r="H251" s="81"/>
      <c r="I251" s="81"/>
      <c r="J251" s="80"/>
      <c r="K251" s="78" t="s">
        <v>501</v>
      </c>
      <c r="L251" s="83"/>
      <c r="M251" s="81"/>
      <c r="N251" s="84"/>
      <c r="O251" s="85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7.25" customHeight="1" x14ac:dyDescent="0.25">
      <c r="A252" s="78"/>
      <c r="B252" s="81"/>
      <c r="C252" s="80"/>
      <c r="D252" s="78" t="s">
        <v>501</v>
      </c>
      <c r="E252" s="81"/>
      <c r="F252" s="82"/>
      <c r="G252" s="81"/>
      <c r="H252" s="81"/>
      <c r="I252" s="81"/>
      <c r="J252" s="86"/>
      <c r="K252" s="78"/>
      <c r="L252" s="83"/>
      <c r="M252" s="87"/>
      <c r="N252" s="84"/>
      <c r="O252" s="85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7.25" customHeight="1" x14ac:dyDescent="0.25">
      <c r="A253" s="78"/>
      <c r="B253" s="81"/>
      <c r="C253" s="86"/>
      <c r="D253" s="78"/>
      <c r="E253" s="81"/>
      <c r="F253" s="82"/>
      <c r="G253" s="81"/>
      <c r="H253" s="81"/>
      <c r="I253" s="81"/>
      <c r="J253" s="86"/>
      <c r="K253" s="78"/>
      <c r="L253" s="83"/>
      <c r="M253" s="81"/>
      <c r="N253" s="84"/>
      <c r="O253" s="85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7.25" customHeight="1" x14ac:dyDescent="0.25">
      <c r="A254" s="88"/>
      <c r="B254" s="89"/>
      <c r="C254" s="90"/>
      <c r="D254" s="78"/>
      <c r="E254" s="81"/>
      <c r="F254" s="82"/>
      <c r="G254" s="81"/>
      <c r="H254" s="81"/>
      <c r="I254" s="81"/>
      <c r="J254" s="80"/>
      <c r="K254" s="78"/>
      <c r="L254" s="83"/>
      <c r="M254" s="81"/>
      <c r="N254" s="84"/>
      <c r="O254" s="85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7.25" customHeight="1" x14ac:dyDescent="0.25">
      <c r="A255" s="201" t="s">
        <v>502</v>
      </c>
      <c r="B255" s="202"/>
      <c r="C255" s="203"/>
      <c r="D255" s="78"/>
      <c r="E255" s="81"/>
      <c r="F255" s="82"/>
      <c r="G255" s="81"/>
      <c r="H255" s="81"/>
      <c r="I255" s="81"/>
      <c r="J255" s="80"/>
      <c r="K255" s="78"/>
      <c r="L255" s="83"/>
      <c r="M255" s="81"/>
      <c r="N255" s="84"/>
      <c r="O255" s="85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7.25" customHeight="1" x14ac:dyDescent="0.25">
      <c r="A256" s="206"/>
      <c r="B256" s="207"/>
      <c r="C256" s="208"/>
      <c r="D256" s="88"/>
      <c r="E256" s="89"/>
      <c r="F256" s="91"/>
      <c r="G256" s="89"/>
      <c r="H256" s="89"/>
      <c r="I256" s="89"/>
      <c r="J256" s="92"/>
      <c r="K256" s="88"/>
      <c r="L256" s="93"/>
      <c r="M256" s="89"/>
      <c r="N256" s="94"/>
      <c r="O256" s="95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7.25" customHeight="1" x14ac:dyDescent="0.25">
      <c r="A257" s="2"/>
      <c r="B257" s="2"/>
      <c r="C257" s="96"/>
      <c r="D257" s="97"/>
      <c r="E257" s="2"/>
      <c r="F257" s="98"/>
      <c r="G257" s="2"/>
      <c r="H257" s="2"/>
      <c r="I257" s="97"/>
      <c r="J257" s="2"/>
      <c r="K257" s="2"/>
      <c r="L257" s="96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7.25" customHeight="1" x14ac:dyDescent="0.25">
      <c r="A258" s="2"/>
      <c r="B258" s="2"/>
      <c r="C258" s="96"/>
      <c r="D258" s="97"/>
      <c r="E258" s="2"/>
      <c r="F258" s="98"/>
      <c r="G258" s="2"/>
      <c r="H258" s="2"/>
      <c r="I258" s="97"/>
      <c r="J258" s="2"/>
      <c r="K258" s="2"/>
      <c r="L258" s="96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7.25" customHeight="1" x14ac:dyDescent="0.25">
      <c r="A259" s="2"/>
      <c r="B259" s="2"/>
      <c r="C259" s="96"/>
      <c r="D259" s="97"/>
      <c r="E259" s="2"/>
      <c r="F259" s="98"/>
      <c r="G259" s="2"/>
      <c r="H259" s="2"/>
      <c r="I259" s="97"/>
      <c r="J259" s="2"/>
      <c r="K259" s="2"/>
      <c r="L259" s="96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7.25" customHeight="1" x14ac:dyDescent="0.25">
      <c r="A260" s="2"/>
      <c r="B260" s="2"/>
      <c r="C260" s="96"/>
      <c r="D260" s="97"/>
      <c r="E260" s="2"/>
      <c r="F260" s="98"/>
      <c r="G260" s="2"/>
      <c r="H260" s="2"/>
      <c r="I260" s="97"/>
      <c r="J260" s="99"/>
      <c r="K260" s="99"/>
      <c r="L260" s="96"/>
      <c r="M260" s="99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7.25" customHeight="1" x14ac:dyDescent="0.25">
      <c r="A261" s="2"/>
      <c r="B261" s="2"/>
      <c r="C261" s="96"/>
      <c r="D261" s="97"/>
      <c r="E261" s="2"/>
      <c r="F261" s="98"/>
      <c r="G261" s="2"/>
      <c r="H261" s="2"/>
      <c r="I261" s="97"/>
      <c r="J261" s="66"/>
      <c r="K261" s="2"/>
      <c r="L261" s="100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7.25" customHeight="1" x14ac:dyDescent="0.25">
      <c r="A262" s="2"/>
      <c r="B262" s="2"/>
      <c r="C262" s="96"/>
      <c r="D262" s="97"/>
      <c r="E262" s="2"/>
      <c r="F262" s="98"/>
      <c r="G262" s="2"/>
      <c r="H262" s="2"/>
      <c r="I262" s="97"/>
      <c r="J262" s="66"/>
      <c r="K262" s="99"/>
      <c r="L262" s="100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7.25" customHeight="1" x14ac:dyDescent="0.25">
      <c r="A263" s="2"/>
      <c r="B263" s="2"/>
      <c r="C263" s="96"/>
      <c r="D263" s="97"/>
      <c r="E263" s="2"/>
      <c r="F263" s="98"/>
      <c r="G263" s="2"/>
      <c r="H263" s="2"/>
      <c r="I263" s="97"/>
      <c r="J263" s="66"/>
      <c r="K263" s="2"/>
      <c r="L263" s="96"/>
      <c r="M263" s="99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7.25" customHeight="1" x14ac:dyDescent="0.25">
      <c r="A264" s="2"/>
      <c r="B264" s="2"/>
      <c r="C264" s="96"/>
      <c r="D264" s="101"/>
      <c r="E264" s="2"/>
      <c r="F264" s="98"/>
      <c r="G264" s="2"/>
      <c r="H264" s="2"/>
      <c r="I264" s="97"/>
      <c r="J264" s="66"/>
      <c r="K264" s="2"/>
      <c r="L264" s="96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7.25" customHeight="1" x14ac:dyDescent="0.25">
      <c r="A265" s="2"/>
      <c r="B265" s="2"/>
      <c r="C265" s="96"/>
      <c r="D265" s="101"/>
      <c r="E265" s="2"/>
      <c r="F265" s="98"/>
      <c r="G265" s="2"/>
      <c r="H265" s="2"/>
      <c r="I265" s="97"/>
      <c r="J265" s="66"/>
      <c r="K265" s="2"/>
      <c r="L265" s="102"/>
      <c r="M265" s="66"/>
      <c r="N265" s="99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7.25" customHeight="1" x14ac:dyDescent="0.25">
      <c r="A266" s="2"/>
      <c r="B266" s="2"/>
      <c r="C266" s="96"/>
      <c r="D266" s="103"/>
      <c r="E266" s="2"/>
      <c r="F266" s="98"/>
      <c r="G266" s="2"/>
      <c r="H266" s="2"/>
      <c r="I266" s="97"/>
      <c r="J266" s="66"/>
      <c r="K266" s="2"/>
      <c r="L266" s="96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7.25" customHeight="1" x14ac:dyDescent="0.25">
      <c r="A267" s="2"/>
      <c r="B267" s="2"/>
      <c r="C267" s="96"/>
      <c r="D267" s="103"/>
      <c r="E267" s="2"/>
      <c r="F267" s="98"/>
      <c r="G267" s="2"/>
      <c r="H267" s="2"/>
      <c r="I267" s="97"/>
      <c r="J267" s="66"/>
      <c r="K267" s="2"/>
      <c r="L267" s="96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7.25" customHeight="1" x14ac:dyDescent="0.25">
      <c r="A268" s="2"/>
      <c r="B268" s="2"/>
      <c r="C268" s="96"/>
      <c r="D268" s="103"/>
      <c r="E268" s="2"/>
      <c r="F268" s="98"/>
      <c r="G268" s="2"/>
      <c r="H268" s="2"/>
      <c r="I268" s="97"/>
      <c r="J268" s="66"/>
      <c r="K268" s="2"/>
      <c r="L268" s="96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7.25" customHeight="1" x14ac:dyDescent="0.25">
      <c r="A269" s="2"/>
      <c r="B269" s="2"/>
      <c r="C269" s="96"/>
      <c r="D269" s="103"/>
      <c r="E269" s="101"/>
      <c r="F269" s="98"/>
      <c r="G269" s="2"/>
      <c r="H269" s="2"/>
      <c r="I269" s="97"/>
      <c r="J269" s="66"/>
      <c r="K269" s="2"/>
      <c r="L269" s="96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7.25" customHeight="1" x14ac:dyDescent="0.25">
      <c r="A270" s="2"/>
      <c r="B270" s="2"/>
      <c r="C270" s="96"/>
      <c r="D270" s="103"/>
      <c r="E270" s="101"/>
      <c r="F270" s="98"/>
      <c r="G270" s="2"/>
      <c r="H270" s="2"/>
      <c r="I270" s="97"/>
      <c r="J270" s="66"/>
      <c r="K270" s="2"/>
      <c r="L270" s="96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7.25" customHeight="1" x14ac:dyDescent="0.25">
      <c r="A271" s="2"/>
      <c r="B271" s="2"/>
      <c r="C271" s="96"/>
      <c r="D271" s="103"/>
      <c r="E271" s="101"/>
      <c r="F271" s="98"/>
      <c r="G271" s="2"/>
      <c r="H271" s="2"/>
      <c r="I271" s="97"/>
      <c r="J271" s="66"/>
      <c r="K271" s="2"/>
      <c r="L271" s="96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7.25" customHeight="1" x14ac:dyDescent="0.25">
      <c r="A272" s="2"/>
      <c r="B272" s="2"/>
      <c r="C272" s="96"/>
      <c r="D272" s="103"/>
      <c r="E272" s="101"/>
      <c r="F272" s="98"/>
      <c r="G272" s="2"/>
      <c r="H272" s="2"/>
      <c r="I272" s="97"/>
      <c r="J272" s="66"/>
      <c r="K272" s="2"/>
      <c r="L272" s="96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7.25" customHeight="1" x14ac:dyDescent="0.25">
      <c r="A273" s="2"/>
      <c r="B273" s="2"/>
      <c r="C273" s="96"/>
      <c r="D273" s="103"/>
      <c r="E273" s="101"/>
      <c r="F273" s="98"/>
      <c r="G273" s="2"/>
      <c r="H273" s="2"/>
      <c r="I273" s="97"/>
      <c r="J273" s="66"/>
      <c r="K273" s="2"/>
      <c r="L273" s="96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7.25" customHeight="1" x14ac:dyDescent="0.25">
      <c r="A274" s="2"/>
      <c r="B274" s="2"/>
      <c r="C274" s="96"/>
      <c r="D274" s="103"/>
      <c r="E274" s="101"/>
      <c r="F274" s="98"/>
      <c r="G274" s="2"/>
      <c r="H274" s="2"/>
      <c r="I274" s="97"/>
      <c r="J274" s="66"/>
      <c r="K274" s="2"/>
      <c r="L274" s="96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7.25" customHeight="1" x14ac:dyDescent="0.25">
      <c r="A275" s="2"/>
      <c r="B275" s="2"/>
      <c r="C275" s="96"/>
      <c r="D275" s="103"/>
      <c r="E275" s="101"/>
      <c r="F275" s="98"/>
      <c r="G275" s="2"/>
      <c r="H275" s="2"/>
      <c r="I275" s="97"/>
      <c r="J275" s="66"/>
      <c r="K275" s="2"/>
      <c r="L275" s="96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7.25" customHeight="1" x14ac:dyDescent="0.25">
      <c r="A276" s="2"/>
      <c r="B276" s="2"/>
      <c r="C276" s="96"/>
      <c r="D276" s="103"/>
      <c r="E276" s="101"/>
      <c r="F276" s="98"/>
      <c r="G276" s="2"/>
      <c r="H276" s="2"/>
      <c r="I276" s="97"/>
      <c r="J276" s="66"/>
      <c r="K276" s="2"/>
      <c r="L276" s="96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7.25" customHeight="1" x14ac:dyDescent="0.25">
      <c r="A277" s="2"/>
      <c r="B277" s="2"/>
      <c r="C277" s="96"/>
      <c r="D277" s="103"/>
      <c r="E277" s="101"/>
      <c r="F277" s="98"/>
      <c r="G277" s="2"/>
      <c r="H277" s="2"/>
      <c r="I277" s="97"/>
      <c r="J277" s="66"/>
      <c r="K277" s="2"/>
      <c r="L277" s="96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7.25" customHeight="1" x14ac:dyDescent="0.25">
      <c r="A278" s="2"/>
      <c r="B278" s="2"/>
      <c r="C278" s="96"/>
      <c r="D278" s="103"/>
      <c r="E278" s="101"/>
      <c r="F278" s="98"/>
      <c r="G278" s="2"/>
      <c r="H278" s="2"/>
      <c r="I278" s="97"/>
      <c r="J278" s="66"/>
      <c r="K278" s="2"/>
      <c r="L278" s="96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7.25" customHeight="1" x14ac:dyDescent="0.25">
      <c r="A279" s="2"/>
      <c r="B279" s="2"/>
      <c r="C279" s="96"/>
      <c r="D279" s="103"/>
      <c r="E279" s="101"/>
      <c r="F279" s="98"/>
      <c r="G279" s="2"/>
      <c r="H279" s="2"/>
      <c r="I279" s="97"/>
      <c r="J279" s="66"/>
      <c r="K279" s="2"/>
      <c r="L279" s="96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7.25" customHeight="1" x14ac:dyDescent="0.25">
      <c r="A280" s="2"/>
      <c r="B280" s="2"/>
      <c r="C280" s="96"/>
      <c r="D280" s="103"/>
      <c r="E280" s="101"/>
      <c r="F280" s="98"/>
      <c r="G280" s="2"/>
      <c r="H280" s="2"/>
      <c r="I280" s="97"/>
      <c r="J280" s="66"/>
      <c r="K280" s="2"/>
      <c r="L280" s="96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7.25" customHeight="1" x14ac:dyDescent="0.25">
      <c r="A281" s="2"/>
      <c r="B281" s="2"/>
      <c r="C281" s="96"/>
      <c r="D281" s="103"/>
      <c r="E281" s="101"/>
      <c r="F281" s="98"/>
      <c r="G281" s="2"/>
      <c r="H281" s="2"/>
      <c r="I281" s="97"/>
      <c r="J281" s="66"/>
      <c r="K281" s="2"/>
      <c r="L281" s="96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7.25" customHeight="1" x14ac:dyDescent="0.25">
      <c r="A282" s="2"/>
      <c r="B282" s="2"/>
      <c r="C282" s="96"/>
      <c r="D282" s="103"/>
      <c r="E282" s="101"/>
      <c r="F282" s="98"/>
      <c r="G282" s="2"/>
      <c r="H282" s="2"/>
      <c r="I282" s="97"/>
      <c r="J282" s="66"/>
      <c r="K282" s="2"/>
      <c r="L282" s="96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7.25" customHeight="1" x14ac:dyDescent="0.25">
      <c r="A283" s="2"/>
      <c r="B283" s="2"/>
      <c r="C283" s="96"/>
      <c r="D283" s="103"/>
      <c r="E283" s="101"/>
      <c r="F283" s="98"/>
      <c r="G283" s="2"/>
      <c r="H283" s="2"/>
      <c r="I283" s="97"/>
      <c r="J283" s="66"/>
      <c r="K283" s="2"/>
      <c r="L283" s="96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7.25" customHeight="1" x14ac:dyDescent="0.25">
      <c r="A284" s="2"/>
      <c r="B284" s="2"/>
      <c r="C284" s="96"/>
      <c r="D284" s="103"/>
      <c r="E284" s="101"/>
      <c r="F284" s="98"/>
      <c r="G284" s="2"/>
      <c r="H284" s="2"/>
      <c r="I284" s="97"/>
      <c r="J284" s="2"/>
      <c r="K284" s="2"/>
      <c r="L284" s="96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7.25" customHeight="1" x14ac:dyDescent="0.25">
      <c r="A285" s="2"/>
      <c r="B285" s="2"/>
      <c r="C285" s="96"/>
      <c r="D285" s="103"/>
      <c r="E285" s="101"/>
      <c r="F285" s="98"/>
      <c r="G285" s="2"/>
      <c r="H285" s="2"/>
      <c r="I285" s="97"/>
      <c r="J285" s="2"/>
      <c r="K285" s="2"/>
      <c r="L285" s="96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7.25" customHeight="1" x14ac:dyDescent="0.25">
      <c r="A286" s="2"/>
      <c r="B286" s="2"/>
      <c r="C286" s="96"/>
      <c r="D286" s="103"/>
      <c r="E286" s="101"/>
      <c r="F286" s="98"/>
      <c r="G286" s="2"/>
      <c r="H286" s="2"/>
      <c r="I286" s="97"/>
      <c r="J286" s="2"/>
      <c r="K286" s="2"/>
      <c r="L286" s="96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7.25" customHeight="1" x14ac:dyDescent="0.25">
      <c r="A287" s="2"/>
      <c r="B287" s="2"/>
      <c r="C287" s="96"/>
      <c r="D287" s="103"/>
      <c r="E287" s="101"/>
      <c r="F287" s="98"/>
      <c r="G287" s="2"/>
      <c r="H287" s="2"/>
      <c r="I287" s="97"/>
      <c r="J287" s="2"/>
      <c r="K287" s="2"/>
      <c r="L287" s="96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7.25" customHeight="1" x14ac:dyDescent="0.25">
      <c r="A288" s="2"/>
      <c r="B288" s="2"/>
      <c r="C288" s="96"/>
      <c r="D288" s="103"/>
      <c r="E288" s="101"/>
      <c r="F288" s="98"/>
      <c r="G288" s="2"/>
      <c r="H288" s="2"/>
      <c r="I288" s="97"/>
      <c r="J288" s="2"/>
      <c r="K288" s="2"/>
      <c r="L288" s="96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7.25" customHeight="1" x14ac:dyDescent="0.25">
      <c r="A289" s="2"/>
      <c r="B289" s="2"/>
      <c r="C289" s="96"/>
      <c r="D289" s="103"/>
      <c r="E289" s="101"/>
      <c r="F289" s="98"/>
      <c r="G289" s="2"/>
      <c r="H289" s="2"/>
      <c r="I289" s="97"/>
      <c r="J289" s="2"/>
      <c r="K289" s="2"/>
      <c r="L289" s="96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7.25" customHeight="1" x14ac:dyDescent="0.25">
      <c r="A290" s="2"/>
      <c r="B290" s="2"/>
      <c r="C290" s="96"/>
      <c r="D290" s="103"/>
      <c r="E290" s="101"/>
      <c r="F290" s="98"/>
      <c r="G290" s="2"/>
      <c r="H290" s="2"/>
      <c r="I290" s="97"/>
      <c r="J290" s="2"/>
      <c r="K290" s="2"/>
      <c r="L290" s="96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7.25" customHeight="1" x14ac:dyDescent="0.25">
      <c r="A291" s="2"/>
      <c r="B291" s="2"/>
      <c r="C291" s="96"/>
      <c r="D291" s="103"/>
      <c r="E291" s="101"/>
      <c r="F291" s="98"/>
      <c r="G291" s="2"/>
      <c r="H291" s="2"/>
      <c r="I291" s="97"/>
      <c r="J291" s="2"/>
      <c r="K291" s="2"/>
      <c r="L291" s="96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7.25" customHeight="1" x14ac:dyDescent="0.25">
      <c r="A292" s="2"/>
      <c r="B292" s="2"/>
      <c r="C292" s="96"/>
      <c r="D292" s="103"/>
      <c r="E292" s="101"/>
      <c r="F292" s="98"/>
      <c r="G292" s="2"/>
      <c r="H292" s="2"/>
      <c r="I292" s="97"/>
      <c r="J292" s="2"/>
      <c r="K292" s="2"/>
      <c r="L292" s="96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7.25" customHeight="1" x14ac:dyDescent="0.25">
      <c r="A293" s="2"/>
      <c r="B293" s="2"/>
      <c r="C293" s="96"/>
      <c r="D293" s="103"/>
      <c r="E293" s="101"/>
      <c r="F293" s="98"/>
      <c r="G293" s="2"/>
      <c r="H293" s="2"/>
      <c r="I293" s="97"/>
      <c r="J293" s="2"/>
      <c r="K293" s="2"/>
      <c r="L293" s="96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7.25" customHeight="1" x14ac:dyDescent="0.25">
      <c r="A294" s="2"/>
      <c r="B294" s="2"/>
      <c r="C294" s="96"/>
      <c r="D294" s="103"/>
      <c r="E294" s="101"/>
      <c r="F294" s="98"/>
      <c r="G294" s="2"/>
      <c r="H294" s="2"/>
      <c r="I294" s="97"/>
      <c r="J294" s="2"/>
      <c r="K294" s="2"/>
      <c r="L294" s="96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7.25" customHeight="1" x14ac:dyDescent="0.25">
      <c r="A295" s="2"/>
      <c r="B295" s="2"/>
      <c r="C295" s="96"/>
      <c r="D295" s="103"/>
      <c r="E295" s="101"/>
      <c r="F295" s="98"/>
      <c r="G295" s="2"/>
      <c r="H295" s="2"/>
      <c r="I295" s="97"/>
      <c r="J295" s="2"/>
      <c r="K295" s="2"/>
      <c r="L295" s="96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7.25" customHeight="1" x14ac:dyDescent="0.25">
      <c r="A296" s="2"/>
      <c r="B296" s="2"/>
      <c r="C296" s="96"/>
      <c r="D296" s="103"/>
      <c r="E296" s="101"/>
      <c r="F296" s="98"/>
      <c r="G296" s="2"/>
      <c r="H296" s="2"/>
      <c r="I296" s="97"/>
      <c r="J296" s="2"/>
      <c r="K296" s="2"/>
      <c r="L296" s="96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7.25" customHeight="1" x14ac:dyDescent="0.25">
      <c r="A297" s="2"/>
      <c r="B297" s="2"/>
      <c r="C297" s="96"/>
      <c r="D297" s="103"/>
      <c r="E297" s="101"/>
      <c r="F297" s="98"/>
      <c r="G297" s="2"/>
      <c r="H297" s="2"/>
      <c r="I297" s="97"/>
      <c r="J297" s="2"/>
      <c r="K297" s="2"/>
      <c r="L297" s="96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7.25" customHeight="1" x14ac:dyDescent="0.25">
      <c r="A298" s="2"/>
      <c r="B298" s="2"/>
      <c r="C298" s="96"/>
      <c r="D298" s="103"/>
      <c r="E298" s="101"/>
      <c r="F298" s="98"/>
      <c r="G298" s="2"/>
      <c r="H298" s="2"/>
      <c r="I298" s="97"/>
      <c r="J298" s="2"/>
      <c r="K298" s="2"/>
      <c r="L298" s="96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7.25" customHeight="1" x14ac:dyDescent="0.25">
      <c r="A299" s="2"/>
      <c r="B299" s="2"/>
      <c r="C299" s="96"/>
      <c r="D299" s="103"/>
      <c r="E299" s="101"/>
      <c r="F299" s="98"/>
      <c r="G299" s="2"/>
      <c r="H299" s="2"/>
      <c r="I299" s="97"/>
      <c r="J299" s="2"/>
      <c r="K299" s="2"/>
      <c r="L299" s="96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7.25" customHeight="1" x14ac:dyDescent="0.25">
      <c r="A300" s="2"/>
      <c r="B300" s="2"/>
      <c r="C300" s="96"/>
      <c r="D300" s="103"/>
      <c r="E300" s="101"/>
      <c r="F300" s="98"/>
      <c r="G300" s="2"/>
      <c r="H300" s="2"/>
      <c r="I300" s="97"/>
      <c r="J300" s="2"/>
      <c r="K300" s="2"/>
      <c r="L300" s="96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7.25" customHeight="1" x14ac:dyDescent="0.25">
      <c r="A301" s="2"/>
      <c r="B301" s="2"/>
      <c r="C301" s="96"/>
      <c r="D301" s="103"/>
      <c r="E301" s="101"/>
      <c r="F301" s="98"/>
      <c r="G301" s="2"/>
      <c r="H301" s="2"/>
      <c r="I301" s="97"/>
      <c r="J301" s="2"/>
      <c r="K301" s="2"/>
      <c r="L301" s="96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7.25" customHeight="1" x14ac:dyDescent="0.25">
      <c r="A302" s="2"/>
      <c r="B302" s="2"/>
      <c r="C302" s="96"/>
      <c r="D302" s="103"/>
      <c r="E302" s="101"/>
      <c r="F302" s="98"/>
      <c r="G302" s="2"/>
      <c r="H302" s="2"/>
      <c r="I302" s="97"/>
      <c r="J302" s="2"/>
      <c r="K302" s="2"/>
      <c r="L302" s="96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7.25" customHeight="1" x14ac:dyDescent="0.25">
      <c r="A303" s="2"/>
      <c r="B303" s="2"/>
      <c r="C303" s="96"/>
      <c r="D303" s="103"/>
      <c r="E303" s="101"/>
      <c r="F303" s="98"/>
      <c r="G303" s="2"/>
      <c r="H303" s="2"/>
      <c r="I303" s="97"/>
      <c r="J303" s="2"/>
      <c r="K303" s="2"/>
      <c r="L303" s="96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7.25" customHeight="1" x14ac:dyDescent="0.25">
      <c r="A304" s="2"/>
      <c r="B304" s="2"/>
      <c r="C304" s="96"/>
      <c r="D304" s="103"/>
      <c r="E304" s="101"/>
      <c r="F304" s="98"/>
      <c r="G304" s="2"/>
      <c r="H304" s="2"/>
      <c r="I304" s="97"/>
      <c r="J304" s="2"/>
      <c r="K304" s="2"/>
      <c r="L304" s="96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7.25" customHeight="1" x14ac:dyDescent="0.25">
      <c r="A305" s="2"/>
      <c r="B305" s="2"/>
      <c r="C305" s="96"/>
      <c r="D305" s="103"/>
      <c r="E305" s="101"/>
      <c r="F305" s="98"/>
      <c r="G305" s="2"/>
      <c r="H305" s="2"/>
      <c r="I305" s="97"/>
      <c r="J305" s="2"/>
      <c r="K305" s="2"/>
      <c r="L305" s="96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7.25" customHeight="1" x14ac:dyDescent="0.25">
      <c r="A306" s="2"/>
      <c r="B306" s="2"/>
      <c r="C306" s="96"/>
      <c r="D306" s="103"/>
      <c r="E306" s="101"/>
      <c r="F306" s="98"/>
      <c r="G306" s="2"/>
      <c r="H306" s="2"/>
      <c r="I306" s="97"/>
      <c r="J306" s="2"/>
      <c r="K306" s="2"/>
      <c r="L306" s="96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7.25" customHeight="1" x14ac:dyDescent="0.25">
      <c r="A307" s="2"/>
      <c r="B307" s="2"/>
      <c r="C307" s="96"/>
      <c r="D307" s="103"/>
      <c r="E307" s="101"/>
      <c r="F307" s="98"/>
      <c r="G307" s="2"/>
      <c r="H307" s="2"/>
      <c r="I307" s="97"/>
      <c r="J307" s="2"/>
      <c r="K307" s="2"/>
      <c r="L307" s="96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7.25" customHeight="1" x14ac:dyDescent="0.25">
      <c r="A308" s="2"/>
      <c r="B308" s="2"/>
      <c r="C308" s="96"/>
      <c r="D308" s="103"/>
      <c r="E308" s="101"/>
      <c r="F308" s="98"/>
      <c r="G308" s="2"/>
      <c r="H308" s="2"/>
      <c r="I308" s="97"/>
      <c r="J308" s="2"/>
      <c r="K308" s="2"/>
      <c r="L308" s="96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7.25" customHeight="1" x14ac:dyDescent="0.25">
      <c r="A309" s="2"/>
      <c r="B309" s="2"/>
      <c r="C309" s="96"/>
      <c r="D309" s="97"/>
      <c r="E309" s="101"/>
      <c r="F309" s="98"/>
      <c r="G309" s="2"/>
      <c r="H309" s="2"/>
      <c r="I309" s="97"/>
      <c r="J309" s="2"/>
      <c r="K309" s="2"/>
      <c r="L309" s="96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7.25" customHeight="1" x14ac:dyDescent="0.25">
      <c r="A310" s="2"/>
      <c r="B310" s="2"/>
      <c r="C310" s="96"/>
      <c r="D310" s="97"/>
      <c r="E310" s="101"/>
      <c r="F310" s="98"/>
      <c r="G310" s="2"/>
      <c r="H310" s="2"/>
      <c r="I310" s="97"/>
      <c r="J310" s="2"/>
      <c r="K310" s="2"/>
      <c r="L310" s="96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7.25" customHeight="1" x14ac:dyDescent="0.25">
      <c r="A311" s="2"/>
      <c r="B311" s="2"/>
      <c r="C311" s="96"/>
      <c r="D311" s="97"/>
      <c r="E311" s="101"/>
      <c r="F311" s="98"/>
      <c r="G311" s="2"/>
      <c r="H311" s="2"/>
      <c r="I311" s="97"/>
      <c r="J311" s="2"/>
      <c r="K311" s="2"/>
      <c r="L311" s="96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7.25" customHeight="1" x14ac:dyDescent="0.25">
      <c r="A312" s="2"/>
      <c r="B312" s="2"/>
      <c r="C312" s="96"/>
      <c r="D312" s="97"/>
      <c r="E312" s="101"/>
      <c r="F312" s="98"/>
      <c r="G312" s="2"/>
      <c r="H312" s="2"/>
      <c r="I312" s="97"/>
      <c r="J312" s="2"/>
      <c r="K312" s="2"/>
      <c r="L312" s="96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7.25" customHeight="1" x14ac:dyDescent="0.25">
      <c r="A313" s="2"/>
      <c r="B313" s="2"/>
      <c r="C313" s="96"/>
      <c r="D313" s="97"/>
      <c r="E313" s="2"/>
      <c r="F313" s="98"/>
      <c r="G313" s="2"/>
      <c r="H313" s="2"/>
      <c r="I313" s="97"/>
      <c r="J313" s="2"/>
      <c r="K313" s="2"/>
      <c r="L313" s="96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7.25" customHeight="1" x14ac:dyDescent="0.25">
      <c r="A314" s="2"/>
      <c r="B314" s="2"/>
      <c r="C314" s="96"/>
      <c r="D314" s="97"/>
      <c r="E314" s="2"/>
      <c r="F314" s="98"/>
      <c r="G314" s="2"/>
      <c r="H314" s="2"/>
      <c r="I314" s="97"/>
      <c r="J314" s="2"/>
      <c r="K314" s="2"/>
      <c r="L314" s="96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7.25" customHeight="1" x14ac:dyDescent="0.25">
      <c r="A315" s="2"/>
      <c r="B315" s="2"/>
      <c r="C315" s="96"/>
      <c r="D315" s="97"/>
      <c r="E315" s="2"/>
      <c r="F315" s="98"/>
      <c r="G315" s="2"/>
      <c r="H315" s="2"/>
      <c r="I315" s="97"/>
      <c r="J315" s="2"/>
      <c r="K315" s="2"/>
      <c r="L315" s="96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7.25" customHeight="1" x14ac:dyDescent="0.25">
      <c r="A316" s="2"/>
      <c r="B316" s="2"/>
      <c r="C316" s="96"/>
      <c r="D316" s="97"/>
      <c r="E316" s="2"/>
      <c r="F316" s="98"/>
      <c r="G316" s="2"/>
      <c r="H316" s="2"/>
      <c r="I316" s="97"/>
      <c r="J316" s="2"/>
      <c r="K316" s="2"/>
      <c r="L316" s="96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7.25" customHeight="1" x14ac:dyDescent="0.25">
      <c r="A317" s="2"/>
      <c r="B317" s="2"/>
      <c r="C317" s="96"/>
      <c r="D317" s="97"/>
      <c r="E317" s="2"/>
      <c r="F317" s="98"/>
      <c r="G317" s="2"/>
      <c r="H317" s="2"/>
      <c r="I317" s="97"/>
      <c r="J317" s="2"/>
      <c r="K317" s="2"/>
      <c r="L317" s="96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7.25" customHeight="1" x14ac:dyDescent="0.25">
      <c r="A318" s="2"/>
      <c r="B318" s="2"/>
      <c r="C318" s="96"/>
      <c r="D318" s="97"/>
      <c r="E318" s="2"/>
      <c r="F318" s="98"/>
      <c r="G318" s="2"/>
      <c r="H318" s="2"/>
      <c r="I318" s="97"/>
      <c r="J318" s="2"/>
      <c r="K318" s="2"/>
      <c r="L318" s="96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7.25" customHeight="1" x14ac:dyDescent="0.25">
      <c r="A319" s="2"/>
      <c r="B319" s="2"/>
      <c r="C319" s="96"/>
      <c r="D319" s="97"/>
      <c r="E319" s="2"/>
      <c r="F319" s="98"/>
      <c r="G319" s="2"/>
      <c r="H319" s="2"/>
      <c r="I319" s="97"/>
      <c r="J319" s="2"/>
      <c r="K319" s="2"/>
      <c r="L319" s="96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7.25" customHeight="1" x14ac:dyDescent="0.25">
      <c r="A320" s="2"/>
      <c r="B320" s="2"/>
      <c r="C320" s="96"/>
      <c r="D320" s="97"/>
      <c r="E320" s="2"/>
      <c r="F320" s="98"/>
      <c r="G320" s="2"/>
      <c r="H320" s="2"/>
      <c r="I320" s="97"/>
      <c r="J320" s="2"/>
      <c r="K320" s="2"/>
      <c r="L320" s="96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7.25" customHeight="1" x14ac:dyDescent="0.25">
      <c r="A321" s="2"/>
      <c r="B321" s="2"/>
      <c r="C321" s="96"/>
      <c r="D321" s="97"/>
      <c r="E321" s="2"/>
      <c r="F321" s="98"/>
      <c r="G321" s="2"/>
      <c r="H321" s="2"/>
      <c r="I321" s="97"/>
      <c r="J321" s="2"/>
      <c r="K321" s="2"/>
      <c r="L321" s="96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7.25" customHeight="1" x14ac:dyDescent="0.25">
      <c r="A322" s="2"/>
      <c r="B322" s="2"/>
      <c r="C322" s="96"/>
      <c r="D322" s="97"/>
      <c r="E322" s="2"/>
      <c r="F322" s="98"/>
      <c r="G322" s="2"/>
      <c r="H322" s="2"/>
      <c r="I322" s="97"/>
      <c r="J322" s="2"/>
      <c r="K322" s="2"/>
      <c r="L322" s="96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7.25" customHeight="1" x14ac:dyDescent="0.25">
      <c r="A323" s="2"/>
      <c r="B323" s="2"/>
      <c r="C323" s="96"/>
      <c r="D323" s="97"/>
      <c r="E323" s="2"/>
      <c r="F323" s="98"/>
      <c r="G323" s="2"/>
      <c r="H323" s="2"/>
      <c r="I323" s="97"/>
      <c r="J323" s="2"/>
      <c r="K323" s="2"/>
      <c r="L323" s="96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7.25" customHeight="1" x14ac:dyDescent="0.25">
      <c r="A324" s="2"/>
      <c r="B324" s="2"/>
      <c r="C324" s="96"/>
      <c r="D324" s="97"/>
      <c r="E324" s="2"/>
      <c r="F324" s="98"/>
      <c r="G324" s="2"/>
      <c r="H324" s="2"/>
      <c r="I324" s="97"/>
      <c r="J324" s="2"/>
      <c r="K324" s="2"/>
      <c r="L324" s="96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7.25" customHeight="1" x14ac:dyDescent="0.25">
      <c r="A325" s="2"/>
      <c r="B325" s="2"/>
      <c r="C325" s="96"/>
      <c r="D325" s="97"/>
      <c r="E325" s="2"/>
      <c r="F325" s="98"/>
      <c r="G325" s="2"/>
      <c r="H325" s="2"/>
      <c r="I325" s="97"/>
      <c r="J325" s="2"/>
      <c r="K325" s="2"/>
      <c r="L325" s="96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7.25" customHeight="1" x14ac:dyDescent="0.25">
      <c r="A326" s="2"/>
      <c r="B326" s="2"/>
      <c r="C326" s="96"/>
      <c r="D326" s="97"/>
      <c r="E326" s="2"/>
      <c r="F326" s="98"/>
      <c r="G326" s="2"/>
      <c r="H326" s="2"/>
      <c r="I326" s="97"/>
      <c r="J326" s="2"/>
      <c r="K326" s="2"/>
      <c r="L326" s="96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7.25" customHeight="1" x14ac:dyDescent="0.25">
      <c r="A327" s="2"/>
      <c r="B327" s="2"/>
      <c r="C327" s="96"/>
      <c r="D327" s="97"/>
      <c r="E327" s="2"/>
      <c r="F327" s="98"/>
      <c r="G327" s="2"/>
      <c r="H327" s="2"/>
      <c r="I327" s="97"/>
      <c r="J327" s="2"/>
      <c r="K327" s="2"/>
      <c r="L327" s="96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7.25" customHeight="1" x14ac:dyDescent="0.25">
      <c r="A328" s="2"/>
      <c r="B328" s="2"/>
      <c r="C328" s="96"/>
      <c r="D328" s="97"/>
      <c r="E328" s="2"/>
      <c r="F328" s="98"/>
      <c r="G328" s="2"/>
      <c r="H328" s="2"/>
      <c r="I328" s="97"/>
      <c r="J328" s="2"/>
      <c r="K328" s="2"/>
      <c r="L328" s="96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7.25" customHeight="1" x14ac:dyDescent="0.25">
      <c r="A329" s="2"/>
      <c r="B329" s="2"/>
      <c r="C329" s="96"/>
      <c r="D329" s="97"/>
      <c r="E329" s="2"/>
      <c r="F329" s="98"/>
      <c r="G329" s="2"/>
      <c r="H329" s="2"/>
      <c r="I329" s="97"/>
      <c r="J329" s="2"/>
      <c r="K329" s="2"/>
      <c r="L329" s="96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7.25" customHeight="1" x14ac:dyDescent="0.25">
      <c r="A330" s="2"/>
      <c r="B330" s="2"/>
      <c r="C330" s="96"/>
      <c r="D330" s="97"/>
      <c r="E330" s="2"/>
      <c r="F330" s="98"/>
      <c r="G330" s="2"/>
      <c r="H330" s="2"/>
      <c r="I330" s="97"/>
      <c r="J330" s="2"/>
      <c r="K330" s="2"/>
      <c r="L330" s="96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7.25" customHeight="1" x14ac:dyDescent="0.25">
      <c r="A331" s="2"/>
      <c r="B331" s="2"/>
      <c r="C331" s="96"/>
      <c r="D331" s="97"/>
      <c r="E331" s="2"/>
      <c r="F331" s="98"/>
      <c r="G331" s="2"/>
      <c r="H331" s="2"/>
      <c r="I331" s="97"/>
      <c r="J331" s="2"/>
      <c r="K331" s="2"/>
      <c r="L331" s="96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7.25" customHeight="1" x14ac:dyDescent="0.25">
      <c r="A332" s="2"/>
      <c r="B332" s="2"/>
      <c r="C332" s="96"/>
      <c r="D332" s="97"/>
      <c r="E332" s="2"/>
      <c r="F332" s="98"/>
      <c r="G332" s="2"/>
      <c r="H332" s="2"/>
      <c r="I332" s="97"/>
      <c r="J332" s="2"/>
      <c r="K332" s="2"/>
      <c r="L332" s="96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7.25" customHeight="1" x14ac:dyDescent="0.25">
      <c r="A333" s="2"/>
      <c r="B333" s="2"/>
      <c r="C333" s="96"/>
      <c r="D333" s="97"/>
      <c r="E333" s="2"/>
      <c r="F333" s="98"/>
      <c r="G333" s="2"/>
      <c r="H333" s="2"/>
      <c r="I333" s="97"/>
      <c r="J333" s="2"/>
      <c r="K333" s="2"/>
      <c r="L333" s="96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7.25" customHeight="1" x14ac:dyDescent="0.25">
      <c r="A334" s="2"/>
      <c r="B334" s="2"/>
      <c r="C334" s="96"/>
      <c r="D334" s="97"/>
      <c r="E334" s="2"/>
      <c r="F334" s="98"/>
      <c r="G334" s="2"/>
      <c r="H334" s="2"/>
      <c r="I334" s="97"/>
      <c r="J334" s="2"/>
      <c r="K334" s="2"/>
      <c r="L334" s="96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7.25" customHeight="1" x14ac:dyDescent="0.25">
      <c r="A335" s="2"/>
      <c r="B335" s="2"/>
      <c r="C335" s="96"/>
      <c r="D335" s="97"/>
      <c r="E335" s="2"/>
      <c r="F335" s="98"/>
      <c r="G335" s="2"/>
      <c r="H335" s="2"/>
      <c r="I335" s="97"/>
      <c r="J335" s="2"/>
      <c r="K335" s="2"/>
      <c r="L335" s="96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7.25" customHeight="1" x14ac:dyDescent="0.25">
      <c r="A336" s="2"/>
      <c r="B336" s="2"/>
      <c r="C336" s="96"/>
      <c r="D336" s="97"/>
      <c r="E336" s="2"/>
      <c r="F336" s="98"/>
      <c r="G336" s="2"/>
      <c r="H336" s="2"/>
      <c r="I336" s="97"/>
      <c r="J336" s="2"/>
      <c r="K336" s="2"/>
      <c r="L336" s="96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7.25" customHeight="1" x14ac:dyDescent="0.25">
      <c r="A337" s="2"/>
      <c r="B337" s="2"/>
      <c r="C337" s="96"/>
      <c r="D337" s="97"/>
      <c r="E337" s="2"/>
      <c r="F337" s="98"/>
      <c r="G337" s="2"/>
      <c r="H337" s="2"/>
      <c r="I337" s="97"/>
      <c r="J337" s="2"/>
      <c r="K337" s="2"/>
      <c r="L337" s="96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7.25" customHeight="1" x14ac:dyDescent="0.25">
      <c r="A338" s="2"/>
      <c r="B338" s="2"/>
      <c r="C338" s="96"/>
      <c r="D338" s="97"/>
      <c r="E338" s="2"/>
      <c r="F338" s="98"/>
      <c r="G338" s="2"/>
      <c r="H338" s="2"/>
      <c r="I338" s="97"/>
      <c r="J338" s="2"/>
      <c r="K338" s="2"/>
      <c r="L338" s="96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7.25" customHeight="1" x14ac:dyDescent="0.25">
      <c r="A339" s="2"/>
      <c r="B339" s="2"/>
      <c r="C339" s="96"/>
      <c r="D339" s="97"/>
      <c r="E339" s="2"/>
      <c r="F339" s="98"/>
      <c r="G339" s="2"/>
      <c r="H339" s="2"/>
      <c r="I339" s="97"/>
      <c r="J339" s="2"/>
      <c r="K339" s="2"/>
      <c r="L339" s="96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7.25" customHeight="1" x14ac:dyDescent="0.25">
      <c r="A340" s="2"/>
      <c r="B340" s="2"/>
      <c r="C340" s="96"/>
      <c r="D340" s="97"/>
      <c r="E340" s="2"/>
      <c r="F340" s="98"/>
      <c r="G340" s="2"/>
      <c r="H340" s="2"/>
      <c r="I340" s="97"/>
      <c r="J340" s="2"/>
      <c r="K340" s="2"/>
      <c r="L340" s="96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7.25" customHeight="1" x14ac:dyDescent="0.25">
      <c r="A341" s="2"/>
      <c r="B341" s="2"/>
      <c r="C341" s="96"/>
      <c r="D341" s="97"/>
      <c r="E341" s="2"/>
      <c r="F341" s="98"/>
      <c r="G341" s="2"/>
      <c r="H341" s="2"/>
      <c r="I341" s="97"/>
      <c r="J341" s="2"/>
      <c r="K341" s="2"/>
      <c r="L341" s="96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7.25" customHeight="1" x14ac:dyDescent="0.25">
      <c r="A342" s="2"/>
      <c r="B342" s="2"/>
      <c r="C342" s="96"/>
      <c r="D342" s="97"/>
      <c r="E342" s="2"/>
      <c r="F342" s="98"/>
      <c r="G342" s="2"/>
      <c r="H342" s="2"/>
      <c r="I342" s="97"/>
      <c r="J342" s="2"/>
      <c r="K342" s="2"/>
      <c r="L342" s="96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7.25" customHeight="1" x14ac:dyDescent="0.25">
      <c r="A343" s="2"/>
      <c r="B343" s="2"/>
      <c r="C343" s="96"/>
      <c r="D343" s="97"/>
      <c r="E343" s="2"/>
      <c r="F343" s="98"/>
      <c r="G343" s="2"/>
      <c r="H343" s="2"/>
      <c r="I343" s="97"/>
      <c r="J343" s="2"/>
      <c r="K343" s="2"/>
      <c r="L343" s="96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7.25" customHeight="1" x14ac:dyDescent="0.25">
      <c r="A344" s="2"/>
      <c r="B344" s="2"/>
      <c r="C344" s="96"/>
      <c r="D344" s="97"/>
      <c r="E344" s="2"/>
      <c r="F344" s="98"/>
      <c r="G344" s="2"/>
      <c r="H344" s="2"/>
      <c r="I344" s="97"/>
      <c r="J344" s="2"/>
      <c r="K344" s="2"/>
      <c r="L344" s="96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7.25" customHeight="1" x14ac:dyDescent="0.25">
      <c r="A345" s="2"/>
      <c r="B345" s="2"/>
      <c r="C345" s="96"/>
      <c r="D345" s="97"/>
      <c r="E345" s="2"/>
      <c r="F345" s="98"/>
      <c r="G345" s="2"/>
      <c r="H345" s="2"/>
      <c r="I345" s="97"/>
      <c r="J345" s="2"/>
      <c r="K345" s="2"/>
      <c r="L345" s="96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7.25" customHeight="1" x14ac:dyDescent="0.25">
      <c r="A346" s="2"/>
      <c r="B346" s="2"/>
      <c r="C346" s="96"/>
      <c r="D346" s="97"/>
      <c r="E346" s="2"/>
      <c r="F346" s="98"/>
      <c r="G346" s="2"/>
      <c r="H346" s="2"/>
      <c r="I346" s="97"/>
      <c r="J346" s="2"/>
      <c r="K346" s="2"/>
      <c r="L346" s="96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7.25" customHeight="1" x14ac:dyDescent="0.25">
      <c r="A347" s="2"/>
      <c r="B347" s="2"/>
      <c r="C347" s="96"/>
      <c r="D347" s="97"/>
      <c r="E347" s="2"/>
      <c r="F347" s="98"/>
      <c r="G347" s="2"/>
      <c r="H347" s="2"/>
      <c r="I347" s="97"/>
      <c r="J347" s="2"/>
      <c r="K347" s="2"/>
      <c r="L347" s="96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7.25" customHeight="1" x14ac:dyDescent="0.25">
      <c r="A348" s="2"/>
      <c r="B348" s="2"/>
      <c r="C348" s="96"/>
      <c r="D348" s="97"/>
      <c r="E348" s="2"/>
      <c r="F348" s="98"/>
      <c r="G348" s="2"/>
      <c r="H348" s="2"/>
      <c r="I348" s="97"/>
      <c r="J348" s="2"/>
      <c r="K348" s="2"/>
      <c r="L348" s="96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7.25" customHeight="1" x14ac:dyDescent="0.25">
      <c r="A349" s="2"/>
      <c r="B349" s="2"/>
      <c r="C349" s="96"/>
      <c r="D349" s="97"/>
      <c r="E349" s="2"/>
      <c r="F349" s="98"/>
      <c r="G349" s="2"/>
      <c r="H349" s="2"/>
      <c r="I349" s="97"/>
      <c r="J349" s="2"/>
      <c r="K349" s="2"/>
      <c r="L349" s="96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7.25" customHeight="1" x14ac:dyDescent="0.25">
      <c r="A350" s="2"/>
      <c r="B350" s="2"/>
      <c r="C350" s="96"/>
      <c r="D350" s="97"/>
      <c r="E350" s="2"/>
      <c r="F350" s="98"/>
      <c r="G350" s="2"/>
      <c r="H350" s="2"/>
      <c r="I350" s="97"/>
      <c r="J350" s="2"/>
      <c r="K350" s="2"/>
      <c r="L350" s="96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7.25" customHeight="1" x14ac:dyDescent="0.25">
      <c r="A351" s="2"/>
      <c r="B351" s="2"/>
      <c r="C351" s="96"/>
      <c r="D351" s="97"/>
      <c r="E351" s="2"/>
      <c r="F351" s="98"/>
      <c r="G351" s="2"/>
      <c r="H351" s="2"/>
      <c r="I351" s="97"/>
      <c r="J351" s="2"/>
      <c r="K351" s="2"/>
      <c r="L351" s="96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7.25" customHeight="1" x14ac:dyDescent="0.25">
      <c r="A352" s="2"/>
      <c r="B352" s="2"/>
      <c r="C352" s="96"/>
      <c r="D352" s="97"/>
      <c r="E352" s="2"/>
      <c r="F352" s="98"/>
      <c r="G352" s="2"/>
      <c r="H352" s="2"/>
      <c r="I352" s="97"/>
      <c r="J352" s="2"/>
      <c r="K352" s="2"/>
      <c r="L352" s="96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7.25" customHeight="1" x14ac:dyDescent="0.25">
      <c r="A353" s="2"/>
      <c r="B353" s="2"/>
      <c r="C353" s="96"/>
      <c r="D353" s="97"/>
      <c r="E353" s="2"/>
      <c r="F353" s="98"/>
      <c r="G353" s="2"/>
      <c r="H353" s="2"/>
      <c r="I353" s="97"/>
      <c r="J353" s="2"/>
      <c r="K353" s="2"/>
      <c r="L353" s="96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7.25" customHeight="1" x14ac:dyDescent="0.25">
      <c r="A354" s="2"/>
      <c r="B354" s="2"/>
      <c r="C354" s="96"/>
      <c r="D354" s="97"/>
      <c r="E354" s="2"/>
      <c r="F354" s="98"/>
      <c r="G354" s="2"/>
      <c r="H354" s="2"/>
      <c r="I354" s="97"/>
      <c r="J354" s="2"/>
      <c r="K354" s="2"/>
      <c r="L354" s="96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7.25" customHeight="1" x14ac:dyDescent="0.25">
      <c r="A355" s="2"/>
      <c r="B355" s="2"/>
      <c r="C355" s="96"/>
      <c r="D355" s="97"/>
      <c r="E355" s="2"/>
      <c r="F355" s="98"/>
      <c r="G355" s="2"/>
      <c r="H355" s="2"/>
      <c r="I355" s="97"/>
      <c r="J355" s="2"/>
      <c r="K355" s="2"/>
      <c r="L355" s="96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7.25" customHeight="1" x14ac:dyDescent="0.25">
      <c r="A356" s="2"/>
      <c r="B356" s="2"/>
      <c r="C356" s="96"/>
      <c r="D356" s="97"/>
      <c r="E356" s="2"/>
      <c r="F356" s="98"/>
      <c r="G356" s="2"/>
      <c r="H356" s="2"/>
      <c r="I356" s="97"/>
      <c r="J356" s="2"/>
      <c r="K356" s="2"/>
      <c r="L356" s="96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7.25" customHeight="1" x14ac:dyDescent="0.25">
      <c r="A357" s="2"/>
      <c r="B357" s="2"/>
      <c r="C357" s="96"/>
      <c r="D357" s="97"/>
      <c r="E357" s="2"/>
      <c r="F357" s="98"/>
      <c r="G357" s="2"/>
      <c r="H357" s="2"/>
      <c r="I357" s="97"/>
      <c r="J357" s="2"/>
      <c r="K357" s="2"/>
      <c r="L357" s="96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7.25" customHeight="1" x14ac:dyDescent="0.25">
      <c r="A358" s="2"/>
      <c r="B358" s="2"/>
      <c r="C358" s="96"/>
      <c r="D358" s="97"/>
      <c r="E358" s="2"/>
      <c r="F358" s="98"/>
      <c r="G358" s="2"/>
      <c r="H358" s="2"/>
      <c r="I358" s="97"/>
      <c r="J358" s="2"/>
      <c r="K358" s="2"/>
      <c r="L358" s="96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7.25" customHeight="1" x14ac:dyDescent="0.25">
      <c r="A359" s="2"/>
      <c r="B359" s="2"/>
      <c r="C359" s="96"/>
      <c r="D359" s="97"/>
      <c r="E359" s="2"/>
      <c r="F359" s="98"/>
      <c r="G359" s="2"/>
      <c r="H359" s="2"/>
      <c r="I359" s="97"/>
      <c r="J359" s="2"/>
      <c r="K359" s="2"/>
      <c r="L359" s="96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7.25" customHeight="1" x14ac:dyDescent="0.25">
      <c r="A360" s="2"/>
      <c r="B360" s="2"/>
      <c r="C360" s="96"/>
      <c r="D360" s="97"/>
      <c r="E360" s="2"/>
      <c r="F360" s="98"/>
      <c r="G360" s="2"/>
      <c r="H360" s="2"/>
      <c r="I360" s="97"/>
      <c r="J360" s="2"/>
      <c r="K360" s="2"/>
      <c r="L360" s="96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7.25" customHeight="1" x14ac:dyDescent="0.25">
      <c r="A361" s="2"/>
      <c r="B361" s="2"/>
      <c r="C361" s="96"/>
      <c r="D361" s="97"/>
      <c r="E361" s="2"/>
      <c r="F361" s="98"/>
      <c r="G361" s="2"/>
      <c r="H361" s="2"/>
      <c r="I361" s="97"/>
      <c r="J361" s="2"/>
      <c r="K361" s="2"/>
      <c r="L361" s="96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7.25" customHeight="1" x14ac:dyDescent="0.25">
      <c r="A362" s="2"/>
      <c r="B362" s="2"/>
      <c r="C362" s="96"/>
      <c r="D362" s="97"/>
      <c r="E362" s="2"/>
      <c r="F362" s="98"/>
      <c r="G362" s="2"/>
      <c r="H362" s="2"/>
      <c r="I362" s="97"/>
      <c r="J362" s="2"/>
      <c r="K362" s="2"/>
      <c r="L362" s="96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7.25" customHeight="1" x14ac:dyDescent="0.25">
      <c r="A363" s="2"/>
      <c r="B363" s="2"/>
      <c r="C363" s="96"/>
      <c r="D363" s="97"/>
      <c r="E363" s="2"/>
      <c r="F363" s="98"/>
      <c r="G363" s="2"/>
      <c r="H363" s="2"/>
      <c r="I363" s="97"/>
      <c r="J363" s="2"/>
      <c r="K363" s="2"/>
      <c r="L363" s="96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7.25" customHeight="1" x14ac:dyDescent="0.25">
      <c r="A364" s="2"/>
      <c r="B364" s="2"/>
      <c r="C364" s="96"/>
      <c r="D364" s="97"/>
      <c r="E364" s="2"/>
      <c r="F364" s="98"/>
      <c r="G364" s="2"/>
      <c r="H364" s="2"/>
      <c r="I364" s="97"/>
      <c r="J364" s="2"/>
      <c r="K364" s="2"/>
      <c r="L364" s="96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7.25" customHeight="1" x14ac:dyDescent="0.25">
      <c r="A365" s="2"/>
      <c r="B365" s="2"/>
      <c r="C365" s="96"/>
      <c r="D365" s="97"/>
      <c r="E365" s="2"/>
      <c r="F365" s="98"/>
      <c r="G365" s="2"/>
      <c r="H365" s="2"/>
      <c r="I365" s="97"/>
      <c r="J365" s="2"/>
      <c r="K365" s="2"/>
      <c r="L365" s="96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7.25" customHeight="1" x14ac:dyDescent="0.25">
      <c r="A366" s="2"/>
      <c r="B366" s="2"/>
      <c r="C366" s="96"/>
      <c r="D366" s="97"/>
      <c r="E366" s="2"/>
      <c r="F366" s="98"/>
      <c r="G366" s="2"/>
      <c r="H366" s="2"/>
      <c r="I366" s="97"/>
      <c r="J366" s="2"/>
      <c r="K366" s="2"/>
      <c r="L366" s="96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7.25" customHeight="1" x14ac:dyDescent="0.25">
      <c r="A367" s="2"/>
      <c r="B367" s="2"/>
      <c r="C367" s="96"/>
      <c r="D367" s="97"/>
      <c r="E367" s="2"/>
      <c r="F367" s="98"/>
      <c r="G367" s="2"/>
      <c r="H367" s="2"/>
      <c r="I367" s="97"/>
      <c r="J367" s="2"/>
      <c r="K367" s="2"/>
      <c r="L367" s="96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7.25" customHeight="1" x14ac:dyDescent="0.25">
      <c r="A368" s="2"/>
      <c r="B368" s="2"/>
      <c r="C368" s="96"/>
      <c r="D368" s="97"/>
      <c r="E368" s="2"/>
      <c r="F368" s="98"/>
      <c r="G368" s="2"/>
      <c r="H368" s="2"/>
      <c r="I368" s="97"/>
      <c r="J368" s="2"/>
      <c r="K368" s="2"/>
      <c r="L368" s="96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7.25" customHeight="1" x14ac:dyDescent="0.25">
      <c r="A369" s="2"/>
      <c r="B369" s="2"/>
      <c r="C369" s="96"/>
      <c r="D369" s="97"/>
      <c r="E369" s="2"/>
      <c r="F369" s="98"/>
      <c r="G369" s="2"/>
      <c r="H369" s="2"/>
      <c r="I369" s="97"/>
      <c r="J369" s="2"/>
      <c r="K369" s="2"/>
      <c r="L369" s="96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7.25" customHeight="1" x14ac:dyDescent="0.25">
      <c r="A370" s="2"/>
      <c r="B370" s="2"/>
      <c r="C370" s="96"/>
      <c r="D370" s="97"/>
      <c r="E370" s="2"/>
      <c r="F370" s="98"/>
      <c r="G370" s="2"/>
      <c r="H370" s="2"/>
      <c r="I370" s="97"/>
      <c r="J370" s="2"/>
      <c r="K370" s="2"/>
      <c r="L370" s="96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7.25" customHeight="1" x14ac:dyDescent="0.25">
      <c r="A371" s="2"/>
      <c r="B371" s="2"/>
      <c r="C371" s="96"/>
      <c r="D371" s="97"/>
      <c r="E371" s="2"/>
      <c r="F371" s="98"/>
      <c r="G371" s="2"/>
      <c r="H371" s="2"/>
      <c r="I371" s="97"/>
      <c r="J371" s="2"/>
      <c r="K371" s="2"/>
      <c r="L371" s="96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7.25" customHeight="1" x14ac:dyDescent="0.25">
      <c r="A372" s="2"/>
      <c r="B372" s="2"/>
      <c r="C372" s="96"/>
      <c r="D372" s="97"/>
      <c r="E372" s="2"/>
      <c r="F372" s="98"/>
      <c r="G372" s="2"/>
      <c r="H372" s="2"/>
      <c r="I372" s="97"/>
      <c r="J372" s="2"/>
      <c r="K372" s="2"/>
      <c r="L372" s="96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7.25" customHeight="1" x14ac:dyDescent="0.25">
      <c r="A373" s="2"/>
      <c r="B373" s="2"/>
      <c r="C373" s="96"/>
      <c r="D373" s="97"/>
      <c r="E373" s="2"/>
      <c r="F373" s="98"/>
      <c r="G373" s="2"/>
      <c r="H373" s="2"/>
      <c r="I373" s="97"/>
      <c r="J373" s="2"/>
      <c r="K373" s="2"/>
      <c r="L373" s="96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7.25" customHeight="1" x14ac:dyDescent="0.25">
      <c r="A374" s="2"/>
      <c r="B374" s="2"/>
      <c r="C374" s="96"/>
      <c r="D374" s="97"/>
      <c r="E374" s="2"/>
      <c r="F374" s="98"/>
      <c r="G374" s="2"/>
      <c r="H374" s="2"/>
      <c r="I374" s="97"/>
      <c r="J374" s="2"/>
      <c r="K374" s="2"/>
      <c r="L374" s="96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7.25" customHeight="1" x14ac:dyDescent="0.25">
      <c r="A375" s="2"/>
      <c r="B375" s="2"/>
      <c r="C375" s="96"/>
      <c r="D375" s="97"/>
      <c r="E375" s="2"/>
      <c r="F375" s="98"/>
      <c r="G375" s="2"/>
      <c r="H375" s="2"/>
      <c r="I375" s="97"/>
      <c r="J375" s="2"/>
      <c r="K375" s="2"/>
      <c r="L375" s="96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7.25" customHeight="1" x14ac:dyDescent="0.25">
      <c r="A376" s="2"/>
      <c r="B376" s="2"/>
      <c r="C376" s="96"/>
      <c r="D376" s="97"/>
      <c r="E376" s="2"/>
      <c r="F376" s="98"/>
      <c r="G376" s="2"/>
      <c r="H376" s="2"/>
      <c r="I376" s="97"/>
      <c r="J376" s="2"/>
      <c r="K376" s="2"/>
      <c r="L376" s="96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7.25" customHeight="1" x14ac:dyDescent="0.25">
      <c r="A377" s="2"/>
      <c r="B377" s="2"/>
      <c r="C377" s="96"/>
      <c r="D377" s="97"/>
      <c r="E377" s="2"/>
      <c r="F377" s="98"/>
      <c r="G377" s="2"/>
      <c r="H377" s="2"/>
      <c r="I377" s="97"/>
      <c r="J377" s="2"/>
      <c r="K377" s="2"/>
      <c r="L377" s="96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7.25" customHeight="1" x14ac:dyDescent="0.25">
      <c r="A378" s="2"/>
      <c r="B378" s="2"/>
      <c r="C378" s="96"/>
      <c r="D378" s="97"/>
      <c r="E378" s="2"/>
      <c r="F378" s="98"/>
      <c r="G378" s="2"/>
      <c r="H378" s="2"/>
      <c r="I378" s="97"/>
      <c r="J378" s="2"/>
      <c r="K378" s="2"/>
      <c r="L378" s="96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7.25" customHeight="1" x14ac:dyDescent="0.25">
      <c r="A379" s="2"/>
      <c r="B379" s="2"/>
      <c r="C379" s="96"/>
      <c r="D379" s="97"/>
      <c r="E379" s="2"/>
      <c r="F379" s="98"/>
      <c r="G379" s="2"/>
      <c r="H379" s="2"/>
      <c r="I379" s="97"/>
      <c r="J379" s="2"/>
      <c r="K379" s="2"/>
      <c r="L379" s="96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7.25" customHeight="1" x14ac:dyDescent="0.25">
      <c r="A380" s="2"/>
      <c r="B380" s="2"/>
      <c r="C380" s="96"/>
      <c r="D380" s="97"/>
      <c r="E380" s="2"/>
      <c r="F380" s="98"/>
      <c r="G380" s="2"/>
      <c r="H380" s="2"/>
      <c r="I380" s="97"/>
      <c r="J380" s="2"/>
      <c r="K380" s="2"/>
      <c r="L380" s="96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7.25" customHeight="1" x14ac:dyDescent="0.25">
      <c r="A381" s="2"/>
      <c r="B381" s="2"/>
      <c r="C381" s="96"/>
      <c r="D381" s="97"/>
      <c r="E381" s="2"/>
      <c r="F381" s="98"/>
      <c r="G381" s="2"/>
      <c r="H381" s="2"/>
      <c r="I381" s="97"/>
      <c r="J381" s="2"/>
      <c r="K381" s="2"/>
      <c r="L381" s="96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7.25" customHeight="1" x14ac:dyDescent="0.25">
      <c r="A382" s="2"/>
      <c r="B382" s="2"/>
      <c r="C382" s="96"/>
      <c r="D382" s="97"/>
      <c r="E382" s="2"/>
      <c r="F382" s="98"/>
      <c r="G382" s="2"/>
      <c r="H382" s="2"/>
      <c r="I382" s="97"/>
      <c r="J382" s="2"/>
      <c r="K382" s="2"/>
      <c r="L382" s="96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7.25" customHeight="1" x14ac:dyDescent="0.25">
      <c r="A383" s="2"/>
      <c r="B383" s="2"/>
      <c r="C383" s="96"/>
      <c r="D383" s="97"/>
      <c r="E383" s="2"/>
      <c r="F383" s="98"/>
      <c r="G383" s="2"/>
      <c r="H383" s="2"/>
      <c r="I383" s="97"/>
      <c r="J383" s="2"/>
      <c r="K383" s="2"/>
      <c r="L383" s="96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7.25" customHeight="1" x14ac:dyDescent="0.25">
      <c r="A384" s="2"/>
      <c r="B384" s="2"/>
      <c r="C384" s="96"/>
      <c r="D384" s="97"/>
      <c r="E384" s="2"/>
      <c r="F384" s="98"/>
      <c r="G384" s="2"/>
      <c r="H384" s="2"/>
      <c r="I384" s="97"/>
      <c r="J384" s="2"/>
      <c r="K384" s="2"/>
      <c r="L384" s="96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7.25" customHeight="1" x14ac:dyDescent="0.25">
      <c r="A385" s="2"/>
      <c r="B385" s="2"/>
      <c r="C385" s="96"/>
      <c r="D385" s="97"/>
      <c r="E385" s="2"/>
      <c r="F385" s="98"/>
      <c r="G385" s="2"/>
      <c r="H385" s="2"/>
      <c r="I385" s="97"/>
      <c r="J385" s="2"/>
      <c r="K385" s="2"/>
      <c r="L385" s="96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7.25" customHeight="1" x14ac:dyDescent="0.25">
      <c r="A386" s="2"/>
      <c r="B386" s="2"/>
      <c r="C386" s="96"/>
      <c r="D386" s="97"/>
      <c r="E386" s="2"/>
      <c r="F386" s="98"/>
      <c r="G386" s="2"/>
      <c r="H386" s="2"/>
      <c r="I386" s="97"/>
      <c r="J386" s="2"/>
      <c r="K386" s="2"/>
      <c r="L386" s="96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7.25" customHeight="1" x14ac:dyDescent="0.25">
      <c r="A387" s="2"/>
      <c r="B387" s="2"/>
      <c r="C387" s="96"/>
      <c r="D387" s="97"/>
      <c r="E387" s="2"/>
      <c r="F387" s="98"/>
      <c r="G387" s="2"/>
      <c r="H387" s="2"/>
      <c r="I387" s="97"/>
      <c r="J387" s="2"/>
      <c r="K387" s="2"/>
      <c r="L387" s="96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7.25" customHeight="1" x14ac:dyDescent="0.25">
      <c r="A388" s="2"/>
      <c r="B388" s="2"/>
      <c r="C388" s="96"/>
      <c r="D388" s="97"/>
      <c r="E388" s="2"/>
      <c r="F388" s="98"/>
      <c r="G388" s="2"/>
      <c r="H388" s="2"/>
      <c r="I388" s="97"/>
      <c r="J388" s="2"/>
      <c r="K388" s="2"/>
      <c r="L388" s="96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7.25" customHeight="1" x14ac:dyDescent="0.25">
      <c r="A389" s="2"/>
      <c r="B389" s="2"/>
      <c r="C389" s="96"/>
      <c r="D389" s="97"/>
      <c r="E389" s="2"/>
      <c r="F389" s="98"/>
      <c r="G389" s="2"/>
      <c r="H389" s="2"/>
      <c r="I389" s="97"/>
      <c r="J389" s="2"/>
      <c r="K389" s="2"/>
      <c r="L389" s="96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7.25" customHeight="1" x14ac:dyDescent="0.25">
      <c r="A390" s="2"/>
      <c r="B390" s="2"/>
      <c r="C390" s="96"/>
      <c r="D390" s="97"/>
      <c r="E390" s="2"/>
      <c r="F390" s="98"/>
      <c r="G390" s="2"/>
      <c r="H390" s="2"/>
      <c r="I390" s="97"/>
      <c r="J390" s="2"/>
      <c r="K390" s="2"/>
      <c r="L390" s="96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7.25" customHeight="1" x14ac:dyDescent="0.25">
      <c r="A391" s="2"/>
      <c r="B391" s="2"/>
      <c r="C391" s="96"/>
      <c r="D391" s="97"/>
      <c r="E391" s="2"/>
      <c r="F391" s="98"/>
      <c r="G391" s="2"/>
      <c r="H391" s="2"/>
      <c r="I391" s="97"/>
      <c r="J391" s="2"/>
      <c r="K391" s="2"/>
      <c r="L391" s="96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7.25" customHeight="1" x14ac:dyDescent="0.25">
      <c r="A392" s="2"/>
      <c r="B392" s="2"/>
      <c r="C392" s="96"/>
      <c r="D392" s="97"/>
      <c r="E392" s="2"/>
      <c r="F392" s="98"/>
      <c r="G392" s="2"/>
      <c r="H392" s="2"/>
      <c r="I392" s="97"/>
      <c r="J392" s="2"/>
      <c r="K392" s="2"/>
      <c r="L392" s="96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7.25" customHeight="1" x14ac:dyDescent="0.25">
      <c r="A393" s="2"/>
      <c r="B393" s="2"/>
      <c r="C393" s="96"/>
      <c r="D393" s="97"/>
      <c r="E393" s="2"/>
      <c r="F393" s="98"/>
      <c r="G393" s="2"/>
      <c r="H393" s="2"/>
      <c r="I393" s="97"/>
      <c r="J393" s="2"/>
      <c r="K393" s="2"/>
      <c r="L393" s="96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7.25" customHeight="1" x14ac:dyDescent="0.25">
      <c r="A394" s="2"/>
      <c r="B394" s="2"/>
      <c r="C394" s="96"/>
      <c r="D394" s="97"/>
      <c r="E394" s="2"/>
      <c r="F394" s="98"/>
      <c r="G394" s="2"/>
      <c r="H394" s="2"/>
      <c r="I394" s="97"/>
      <c r="J394" s="2"/>
      <c r="K394" s="2"/>
      <c r="L394" s="96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7.25" customHeight="1" x14ac:dyDescent="0.25">
      <c r="A395" s="2"/>
      <c r="B395" s="2"/>
      <c r="C395" s="96"/>
      <c r="D395" s="97"/>
      <c r="E395" s="2"/>
      <c r="F395" s="98"/>
      <c r="G395" s="2"/>
      <c r="H395" s="2"/>
      <c r="I395" s="97"/>
      <c r="J395" s="2"/>
      <c r="K395" s="2"/>
      <c r="L395" s="96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7.25" customHeight="1" x14ac:dyDescent="0.25">
      <c r="A396" s="2"/>
      <c r="B396" s="2"/>
      <c r="C396" s="96"/>
      <c r="D396" s="97"/>
      <c r="E396" s="2"/>
      <c r="F396" s="98"/>
      <c r="G396" s="2"/>
      <c r="H396" s="2"/>
      <c r="I396" s="97"/>
      <c r="J396" s="2"/>
      <c r="K396" s="2"/>
      <c r="L396" s="96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7.25" customHeight="1" x14ac:dyDescent="0.25">
      <c r="A397" s="2"/>
      <c r="B397" s="2"/>
      <c r="C397" s="96"/>
      <c r="D397" s="97"/>
      <c r="E397" s="2"/>
      <c r="F397" s="98"/>
      <c r="G397" s="2"/>
      <c r="H397" s="2"/>
      <c r="I397" s="97"/>
      <c r="J397" s="2"/>
      <c r="K397" s="2"/>
      <c r="L397" s="96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7.25" customHeight="1" x14ac:dyDescent="0.25">
      <c r="A398" s="2"/>
      <c r="B398" s="2"/>
      <c r="C398" s="96"/>
      <c r="D398" s="97"/>
      <c r="E398" s="2"/>
      <c r="F398" s="98"/>
      <c r="G398" s="2"/>
      <c r="H398" s="2"/>
      <c r="I398" s="97"/>
      <c r="J398" s="2"/>
      <c r="K398" s="2"/>
      <c r="L398" s="96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7.25" customHeight="1" x14ac:dyDescent="0.25">
      <c r="A399" s="2"/>
      <c r="B399" s="2"/>
      <c r="C399" s="96"/>
      <c r="D399" s="97"/>
      <c r="E399" s="2"/>
      <c r="F399" s="98"/>
      <c r="G399" s="2"/>
      <c r="H399" s="2"/>
      <c r="I399" s="97"/>
      <c r="J399" s="2"/>
      <c r="K399" s="2"/>
      <c r="L399" s="96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7.25" customHeight="1" x14ac:dyDescent="0.25">
      <c r="A400" s="2"/>
      <c r="B400" s="2"/>
      <c r="C400" s="96"/>
      <c r="D400" s="97"/>
      <c r="E400" s="2"/>
      <c r="F400" s="98"/>
      <c r="G400" s="2"/>
      <c r="H400" s="2"/>
      <c r="I400" s="97"/>
      <c r="J400" s="2"/>
      <c r="K400" s="2"/>
      <c r="L400" s="96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7.25" customHeight="1" x14ac:dyDescent="0.25">
      <c r="A401" s="2"/>
      <c r="B401" s="2"/>
      <c r="C401" s="96"/>
      <c r="D401" s="97"/>
      <c r="E401" s="2"/>
      <c r="F401" s="98"/>
      <c r="G401" s="2"/>
      <c r="H401" s="2"/>
      <c r="I401" s="97"/>
      <c r="J401" s="2"/>
      <c r="K401" s="2"/>
      <c r="L401" s="96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7.25" customHeight="1" x14ac:dyDescent="0.25">
      <c r="A402" s="2"/>
      <c r="B402" s="2"/>
      <c r="C402" s="96"/>
      <c r="D402" s="97"/>
      <c r="E402" s="2"/>
      <c r="F402" s="98"/>
      <c r="G402" s="2"/>
      <c r="H402" s="2"/>
      <c r="I402" s="97"/>
      <c r="J402" s="2"/>
      <c r="K402" s="2"/>
      <c r="L402" s="96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7.25" customHeight="1" x14ac:dyDescent="0.25">
      <c r="A403" s="2"/>
      <c r="B403" s="2"/>
      <c r="C403" s="96"/>
      <c r="D403" s="97"/>
      <c r="E403" s="2"/>
      <c r="F403" s="98"/>
      <c r="G403" s="2"/>
      <c r="H403" s="2"/>
      <c r="I403" s="97"/>
      <c r="J403" s="2"/>
      <c r="K403" s="2"/>
      <c r="L403" s="96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7.25" customHeight="1" x14ac:dyDescent="0.25">
      <c r="A404" s="2"/>
      <c r="B404" s="2"/>
      <c r="C404" s="96"/>
      <c r="D404" s="97"/>
      <c r="E404" s="2"/>
      <c r="F404" s="98"/>
      <c r="G404" s="2"/>
      <c r="H404" s="2"/>
      <c r="I404" s="97"/>
      <c r="J404" s="2"/>
      <c r="K404" s="2"/>
      <c r="L404" s="96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7.25" customHeight="1" x14ac:dyDescent="0.25">
      <c r="A405" s="2"/>
      <c r="B405" s="2"/>
      <c r="C405" s="96"/>
      <c r="D405" s="97"/>
      <c r="E405" s="2"/>
      <c r="F405" s="98"/>
      <c r="G405" s="2"/>
      <c r="H405" s="2"/>
      <c r="I405" s="97"/>
      <c r="J405" s="2"/>
      <c r="K405" s="2"/>
      <c r="L405" s="96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7.25" customHeight="1" x14ac:dyDescent="0.25">
      <c r="A406" s="2"/>
      <c r="B406" s="2"/>
      <c r="C406" s="96"/>
      <c r="D406" s="97"/>
      <c r="E406" s="2"/>
      <c r="F406" s="98"/>
      <c r="G406" s="2"/>
      <c r="H406" s="2"/>
      <c r="I406" s="97"/>
      <c r="J406" s="2"/>
      <c r="K406" s="2"/>
      <c r="L406" s="96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7.25" customHeight="1" x14ac:dyDescent="0.25">
      <c r="A407" s="2"/>
      <c r="B407" s="2"/>
      <c r="C407" s="96"/>
      <c r="D407" s="97"/>
      <c r="E407" s="2"/>
      <c r="F407" s="98"/>
      <c r="G407" s="2"/>
      <c r="H407" s="2"/>
      <c r="I407" s="97"/>
      <c r="J407" s="2"/>
      <c r="K407" s="2"/>
      <c r="L407" s="96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7.25" customHeight="1" x14ac:dyDescent="0.25">
      <c r="A408" s="2"/>
      <c r="B408" s="2"/>
      <c r="C408" s="96"/>
      <c r="D408" s="97"/>
      <c r="E408" s="2"/>
      <c r="F408" s="98"/>
      <c r="G408" s="2"/>
      <c r="H408" s="2"/>
      <c r="I408" s="97"/>
      <c r="J408" s="2"/>
      <c r="K408" s="2"/>
      <c r="L408" s="96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7.25" customHeight="1" x14ac:dyDescent="0.25">
      <c r="A409" s="2"/>
      <c r="B409" s="2"/>
      <c r="C409" s="96"/>
      <c r="D409" s="97"/>
      <c r="E409" s="2"/>
      <c r="F409" s="98"/>
      <c r="G409" s="2"/>
      <c r="H409" s="2"/>
      <c r="I409" s="97"/>
      <c r="J409" s="2"/>
      <c r="K409" s="2"/>
      <c r="L409" s="96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7.25" customHeight="1" x14ac:dyDescent="0.25">
      <c r="A410" s="2"/>
      <c r="B410" s="2"/>
      <c r="C410" s="96"/>
      <c r="D410" s="97"/>
      <c r="E410" s="2"/>
      <c r="F410" s="98"/>
      <c r="G410" s="2"/>
      <c r="H410" s="2"/>
      <c r="I410" s="97"/>
      <c r="J410" s="2"/>
      <c r="K410" s="2"/>
      <c r="L410" s="96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7.25" customHeight="1" x14ac:dyDescent="0.25">
      <c r="A411" s="2"/>
      <c r="B411" s="2"/>
      <c r="C411" s="96"/>
      <c r="D411" s="97"/>
      <c r="E411" s="2"/>
      <c r="F411" s="98"/>
      <c r="G411" s="2"/>
      <c r="H411" s="2"/>
      <c r="I411" s="97"/>
      <c r="J411" s="2"/>
      <c r="K411" s="2"/>
      <c r="L411" s="96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7.25" customHeight="1" x14ac:dyDescent="0.25">
      <c r="A412" s="2"/>
      <c r="B412" s="2"/>
      <c r="C412" s="96"/>
      <c r="D412" s="97"/>
      <c r="E412" s="2"/>
      <c r="F412" s="98"/>
      <c r="G412" s="2"/>
      <c r="H412" s="2"/>
      <c r="I412" s="97"/>
      <c r="J412" s="2"/>
      <c r="K412" s="2"/>
      <c r="L412" s="96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7.25" customHeight="1" x14ac:dyDescent="0.25">
      <c r="A413" s="2"/>
      <c r="B413" s="2"/>
      <c r="C413" s="96"/>
      <c r="D413" s="97"/>
      <c r="E413" s="2"/>
      <c r="F413" s="98"/>
      <c r="G413" s="2"/>
      <c r="H413" s="2"/>
      <c r="I413" s="97"/>
      <c r="J413" s="2"/>
      <c r="K413" s="2"/>
      <c r="L413" s="96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7.25" customHeight="1" x14ac:dyDescent="0.25">
      <c r="A414" s="2"/>
      <c r="B414" s="2"/>
      <c r="C414" s="96"/>
      <c r="D414" s="97"/>
      <c r="E414" s="2"/>
      <c r="F414" s="98"/>
      <c r="G414" s="2"/>
      <c r="H414" s="2"/>
      <c r="I414" s="97"/>
      <c r="J414" s="2"/>
      <c r="K414" s="2"/>
      <c r="L414" s="96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7.25" customHeight="1" x14ac:dyDescent="0.25">
      <c r="A415" s="2"/>
      <c r="B415" s="2"/>
      <c r="C415" s="96"/>
      <c r="D415" s="97"/>
      <c r="E415" s="2"/>
      <c r="F415" s="98"/>
      <c r="G415" s="2"/>
      <c r="H415" s="2"/>
      <c r="I415" s="97"/>
      <c r="J415" s="2"/>
      <c r="K415" s="2"/>
      <c r="L415" s="96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7.25" customHeight="1" x14ac:dyDescent="0.25">
      <c r="A416" s="2"/>
      <c r="B416" s="2"/>
      <c r="C416" s="96"/>
      <c r="D416" s="97"/>
      <c r="E416" s="2"/>
      <c r="F416" s="98"/>
      <c r="G416" s="2"/>
      <c r="H416" s="2"/>
      <c r="I416" s="97"/>
      <c r="J416" s="2"/>
      <c r="K416" s="2"/>
      <c r="L416" s="96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7.25" customHeight="1" x14ac:dyDescent="0.25">
      <c r="A417" s="2"/>
      <c r="B417" s="2"/>
      <c r="C417" s="96"/>
      <c r="D417" s="97"/>
      <c r="E417" s="2"/>
      <c r="F417" s="98"/>
      <c r="G417" s="2"/>
      <c r="H417" s="2"/>
      <c r="I417" s="97"/>
      <c r="J417" s="2"/>
      <c r="K417" s="2"/>
      <c r="L417" s="96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7.25" customHeight="1" x14ac:dyDescent="0.25">
      <c r="A418" s="2"/>
      <c r="B418" s="2"/>
      <c r="C418" s="96"/>
      <c r="D418" s="97"/>
      <c r="E418" s="2"/>
      <c r="F418" s="98"/>
      <c r="G418" s="2"/>
      <c r="H418" s="2"/>
      <c r="I418" s="97"/>
      <c r="J418" s="2"/>
      <c r="K418" s="2"/>
      <c r="L418" s="96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7.25" customHeight="1" x14ac:dyDescent="0.25">
      <c r="A419" s="2"/>
      <c r="B419" s="2"/>
      <c r="C419" s="96"/>
      <c r="D419" s="97"/>
      <c r="E419" s="2"/>
      <c r="F419" s="98"/>
      <c r="G419" s="2"/>
      <c r="H419" s="2"/>
      <c r="I419" s="97"/>
      <c r="J419" s="2"/>
      <c r="K419" s="2"/>
      <c r="L419" s="96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7.25" customHeight="1" x14ac:dyDescent="0.25">
      <c r="A420" s="2"/>
      <c r="B420" s="2"/>
      <c r="C420" s="96"/>
      <c r="D420" s="97"/>
      <c r="E420" s="2"/>
      <c r="F420" s="98"/>
      <c r="G420" s="2"/>
      <c r="H420" s="2"/>
      <c r="I420" s="97"/>
      <c r="J420" s="2"/>
      <c r="K420" s="2"/>
      <c r="L420" s="96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7.25" customHeight="1" x14ac:dyDescent="0.25">
      <c r="A421" s="2"/>
      <c r="B421" s="2"/>
      <c r="C421" s="96"/>
      <c r="D421" s="97"/>
      <c r="E421" s="2"/>
      <c r="F421" s="98"/>
      <c r="G421" s="2"/>
      <c r="H421" s="2"/>
      <c r="I421" s="97"/>
      <c r="J421" s="2"/>
      <c r="K421" s="2"/>
      <c r="L421" s="96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7.25" customHeight="1" x14ac:dyDescent="0.25">
      <c r="A422" s="2"/>
      <c r="B422" s="2"/>
      <c r="C422" s="96"/>
      <c r="D422" s="97"/>
      <c r="E422" s="2"/>
      <c r="F422" s="98"/>
      <c r="G422" s="2"/>
      <c r="H422" s="2"/>
      <c r="I422" s="97"/>
      <c r="J422" s="2"/>
      <c r="K422" s="2"/>
      <c r="L422" s="96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7.25" customHeight="1" x14ac:dyDescent="0.25">
      <c r="A423" s="2"/>
      <c r="B423" s="2"/>
      <c r="C423" s="96"/>
      <c r="D423" s="97"/>
      <c r="E423" s="2"/>
      <c r="F423" s="98"/>
      <c r="G423" s="2"/>
      <c r="H423" s="2"/>
      <c r="I423" s="97"/>
      <c r="J423" s="2"/>
      <c r="K423" s="2"/>
      <c r="L423" s="96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7.25" customHeight="1" x14ac:dyDescent="0.25">
      <c r="A424" s="2"/>
      <c r="B424" s="2"/>
      <c r="C424" s="96"/>
      <c r="D424" s="97"/>
      <c r="E424" s="2"/>
      <c r="F424" s="98"/>
      <c r="G424" s="2"/>
      <c r="H424" s="2"/>
      <c r="I424" s="97"/>
      <c r="J424" s="2"/>
      <c r="K424" s="2"/>
      <c r="L424" s="96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7.25" customHeight="1" x14ac:dyDescent="0.25">
      <c r="A425" s="2"/>
      <c r="B425" s="2"/>
      <c r="C425" s="96"/>
      <c r="D425" s="97"/>
      <c r="E425" s="2"/>
      <c r="F425" s="98"/>
      <c r="G425" s="2"/>
      <c r="H425" s="2"/>
      <c r="I425" s="97"/>
      <c r="J425" s="2"/>
      <c r="K425" s="2"/>
      <c r="L425" s="96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7.25" customHeight="1" x14ac:dyDescent="0.25">
      <c r="A426" s="2"/>
      <c r="B426" s="2"/>
      <c r="C426" s="96"/>
      <c r="D426" s="97"/>
      <c r="E426" s="2"/>
      <c r="F426" s="98"/>
      <c r="G426" s="2"/>
      <c r="H426" s="2"/>
      <c r="I426" s="97"/>
      <c r="J426" s="2"/>
      <c r="K426" s="2"/>
      <c r="L426" s="96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7.25" customHeight="1" x14ac:dyDescent="0.25">
      <c r="A427" s="2"/>
      <c r="B427" s="2"/>
      <c r="C427" s="96"/>
      <c r="D427" s="97"/>
      <c r="E427" s="2"/>
      <c r="F427" s="98"/>
      <c r="G427" s="2"/>
      <c r="H427" s="2"/>
      <c r="I427" s="97"/>
      <c r="J427" s="2"/>
      <c r="K427" s="2"/>
      <c r="L427" s="96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7.25" customHeight="1" x14ac:dyDescent="0.25">
      <c r="A428" s="2"/>
      <c r="B428" s="2"/>
      <c r="C428" s="96"/>
      <c r="D428" s="97"/>
      <c r="E428" s="2"/>
      <c r="F428" s="98"/>
      <c r="G428" s="2"/>
      <c r="H428" s="2"/>
      <c r="I428" s="97"/>
      <c r="J428" s="2"/>
      <c r="K428" s="2"/>
      <c r="L428" s="96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7.25" customHeight="1" x14ac:dyDescent="0.25">
      <c r="A429" s="2"/>
      <c r="B429" s="2"/>
      <c r="C429" s="96"/>
      <c r="D429" s="97"/>
      <c r="E429" s="2"/>
      <c r="F429" s="98"/>
      <c r="G429" s="2"/>
      <c r="H429" s="2"/>
      <c r="I429" s="97"/>
      <c r="J429" s="2"/>
      <c r="K429" s="2"/>
      <c r="L429" s="96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7.25" customHeight="1" x14ac:dyDescent="0.25">
      <c r="A430" s="2"/>
      <c r="B430" s="2"/>
      <c r="C430" s="96"/>
      <c r="D430" s="97"/>
      <c r="E430" s="2"/>
      <c r="F430" s="98"/>
      <c r="G430" s="2"/>
      <c r="H430" s="2"/>
      <c r="I430" s="97"/>
      <c r="J430" s="2"/>
      <c r="K430" s="2"/>
      <c r="L430" s="96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7.25" customHeight="1" x14ac:dyDescent="0.25">
      <c r="A431" s="2"/>
      <c r="B431" s="2"/>
      <c r="C431" s="96"/>
      <c r="D431" s="97"/>
      <c r="E431" s="2"/>
      <c r="F431" s="98"/>
      <c r="G431" s="2"/>
      <c r="H431" s="2"/>
      <c r="I431" s="97"/>
      <c r="J431" s="2"/>
      <c r="K431" s="2"/>
      <c r="L431" s="96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7.25" customHeight="1" x14ac:dyDescent="0.25">
      <c r="A432" s="2"/>
      <c r="B432" s="2"/>
      <c r="C432" s="96"/>
      <c r="D432" s="97"/>
      <c r="E432" s="2"/>
      <c r="F432" s="98"/>
      <c r="G432" s="2"/>
      <c r="H432" s="2"/>
      <c r="I432" s="97"/>
      <c r="J432" s="2"/>
      <c r="K432" s="2"/>
      <c r="L432" s="96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7.25" customHeight="1" x14ac:dyDescent="0.25">
      <c r="A433" s="2"/>
      <c r="B433" s="2"/>
      <c r="C433" s="96"/>
      <c r="D433" s="97"/>
      <c r="E433" s="2"/>
      <c r="F433" s="98"/>
      <c r="G433" s="2"/>
      <c r="H433" s="2"/>
      <c r="I433" s="97"/>
      <c r="J433" s="2"/>
      <c r="K433" s="2"/>
      <c r="L433" s="96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7.25" customHeight="1" x14ac:dyDescent="0.25">
      <c r="A434" s="2"/>
      <c r="B434" s="2"/>
      <c r="C434" s="96"/>
      <c r="D434" s="97"/>
      <c r="E434" s="2"/>
      <c r="F434" s="98"/>
      <c r="G434" s="2"/>
      <c r="H434" s="2"/>
      <c r="I434" s="97"/>
      <c r="J434" s="2"/>
      <c r="K434" s="2"/>
      <c r="L434" s="96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7.25" customHeight="1" x14ac:dyDescent="0.25">
      <c r="A435" s="2"/>
      <c r="B435" s="2"/>
      <c r="C435" s="96"/>
      <c r="D435" s="97"/>
      <c r="E435" s="2"/>
      <c r="F435" s="98"/>
      <c r="G435" s="2"/>
      <c r="H435" s="2"/>
      <c r="I435" s="97"/>
      <c r="J435" s="2"/>
      <c r="K435" s="2"/>
      <c r="L435" s="96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7.25" customHeight="1" x14ac:dyDescent="0.25">
      <c r="A436" s="2"/>
      <c r="B436" s="2"/>
      <c r="C436" s="96"/>
      <c r="D436" s="97"/>
      <c r="E436" s="2"/>
      <c r="F436" s="98"/>
      <c r="G436" s="2"/>
      <c r="H436" s="2"/>
      <c r="I436" s="97"/>
      <c r="J436" s="2"/>
      <c r="K436" s="2"/>
      <c r="L436" s="96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7.25" customHeight="1" x14ac:dyDescent="0.25">
      <c r="A437" s="2"/>
      <c r="B437" s="2"/>
      <c r="C437" s="96"/>
      <c r="D437" s="97"/>
      <c r="E437" s="2"/>
      <c r="F437" s="98"/>
      <c r="G437" s="2"/>
      <c r="H437" s="2"/>
      <c r="I437" s="97"/>
      <c r="J437" s="2"/>
      <c r="K437" s="2"/>
      <c r="L437" s="96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7.25" customHeight="1" x14ac:dyDescent="0.25">
      <c r="A438" s="2"/>
      <c r="B438" s="2"/>
      <c r="C438" s="96"/>
      <c r="D438" s="97"/>
      <c r="E438" s="2"/>
      <c r="F438" s="98"/>
      <c r="G438" s="2"/>
      <c r="H438" s="2"/>
      <c r="I438" s="97"/>
      <c r="J438" s="2"/>
      <c r="K438" s="2"/>
      <c r="L438" s="96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7.25" customHeight="1" x14ac:dyDescent="0.25">
      <c r="A439" s="2"/>
      <c r="B439" s="2"/>
      <c r="C439" s="96"/>
      <c r="D439" s="97"/>
      <c r="E439" s="2"/>
      <c r="F439" s="98"/>
      <c r="G439" s="2"/>
      <c r="H439" s="2"/>
      <c r="I439" s="97"/>
      <c r="J439" s="2"/>
      <c r="K439" s="2"/>
      <c r="L439" s="96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7.25" customHeight="1" x14ac:dyDescent="0.25">
      <c r="A440" s="2"/>
      <c r="B440" s="2"/>
      <c r="C440" s="96"/>
      <c r="D440" s="97"/>
      <c r="E440" s="2"/>
      <c r="F440" s="98"/>
      <c r="G440" s="2"/>
      <c r="H440" s="2"/>
      <c r="I440" s="97"/>
      <c r="J440" s="2"/>
      <c r="K440" s="2"/>
      <c r="L440" s="96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7.25" customHeight="1" x14ac:dyDescent="0.25">
      <c r="A441" s="2"/>
      <c r="B441" s="2"/>
      <c r="C441" s="96"/>
      <c r="D441" s="97"/>
      <c r="E441" s="2"/>
      <c r="F441" s="98"/>
      <c r="G441" s="2"/>
      <c r="H441" s="2"/>
      <c r="I441" s="97"/>
      <c r="J441" s="2"/>
      <c r="K441" s="2"/>
      <c r="L441" s="96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7.25" customHeight="1" x14ac:dyDescent="0.25">
      <c r="A442" s="2"/>
      <c r="B442" s="2"/>
      <c r="C442" s="96"/>
      <c r="D442" s="97"/>
      <c r="E442" s="2"/>
      <c r="F442" s="98"/>
      <c r="G442" s="2"/>
      <c r="H442" s="2"/>
      <c r="I442" s="97"/>
      <c r="J442" s="2"/>
      <c r="K442" s="2"/>
      <c r="L442" s="96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7.25" customHeight="1" x14ac:dyDescent="0.25">
      <c r="A443" s="2"/>
      <c r="B443" s="2"/>
      <c r="C443" s="96"/>
      <c r="D443" s="97"/>
      <c r="E443" s="2"/>
      <c r="F443" s="98"/>
      <c r="G443" s="2"/>
      <c r="H443" s="2"/>
      <c r="I443" s="97"/>
      <c r="J443" s="2"/>
      <c r="K443" s="2"/>
      <c r="L443" s="96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7.25" customHeight="1" x14ac:dyDescent="0.25">
      <c r="A444" s="2"/>
      <c r="B444" s="2"/>
      <c r="C444" s="96"/>
      <c r="D444" s="97"/>
      <c r="E444" s="2"/>
      <c r="F444" s="98"/>
      <c r="G444" s="2"/>
      <c r="H444" s="2"/>
      <c r="I444" s="97"/>
      <c r="J444" s="2"/>
      <c r="K444" s="2"/>
      <c r="L444" s="96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7.25" customHeight="1" x14ac:dyDescent="0.25">
      <c r="A445" s="2"/>
      <c r="B445" s="2"/>
      <c r="C445" s="96"/>
      <c r="D445" s="97"/>
      <c r="E445" s="2"/>
      <c r="F445" s="98"/>
      <c r="G445" s="2"/>
      <c r="H445" s="2"/>
      <c r="I445" s="97"/>
      <c r="J445" s="2"/>
      <c r="K445" s="2"/>
      <c r="L445" s="96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7.25" customHeight="1" x14ac:dyDescent="0.25">
      <c r="A446" s="2"/>
      <c r="B446" s="2"/>
      <c r="C446" s="96"/>
      <c r="D446" s="97"/>
      <c r="E446" s="2"/>
      <c r="F446" s="98"/>
      <c r="G446" s="2"/>
      <c r="H446" s="2"/>
      <c r="I446" s="97"/>
      <c r="J446" s="2"/>
      <c r="K446" s="2"/>
      <c r="L446" s="96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7.25" customHeight="1" x14ac:dyDescent="0.25">
      <c r="A447" s="2"/>
      <c r="B447" s="2"/>
      <c r="C447" s="96"/>
      <c r="D447" s="97"/>
      <c r="E447" s="2"/>
      <c r="F447" s="98"/>
      <c r="G447" s="2"/>
      <c r="H447" s="2"/>
      <c r="I447" s="97"/>
      <c r="J447" s="2"/>
      <c r="K447" s="2"/>
      <c r="L447" s="96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7.25" customHeight="1" x14ac:dyDescent="0.25">
      <c r="A448" s="2"/>
      <c r="B448" s="2"/>
      <c r="C448" s="96"/>
      <c r="D448" s="97"/>
      <c r="E448" s="2"/>
      <c r="F448" s="98"/>
      <c r="G448" s="2"/>
      <c r="H448" s="2"/>
      <c r="I448" s="97"/>
      <c r="J448" s="2"/>
      <c r="K448" s="2"/>
      <c r="L448" s="96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7.25" customHeight="1" x14ac:dyDescent="0.25">
      <c r="A449" s="2"/>
      <c r="B449" s="2"/>
      <c r="C449" s="96"/>
      <c r="D449" s="97"/>
      <c r="E449" s="2"/>
      <c r="F449" s="98"/>
      <c r="G449" s="2"/>
      <c r="H449" s="2"/>
      <c r="I449" s="97"/>
      <c r="J449" s="2"/>
      <c r="K449" s="2"/>
      <c r="L449" s="96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7.25" customHeight="1" x14ac:dyDescent="0.25">
      <c r="A450" s="2"/>
      <c r="B450" s="2"/>
      <c r="C450" s="96"/>
      <c r="D450" s="97"/>
      <c r="E450" s="2"/>
      <c r="F450" s="98"/>
      <c r="G450" s="2"/>
      <c r="H450" s="2"/>
      <c r="I450" s="97"/>
      <c r="J450" s="2"/>
      <c r="K450" s="2"/>
      <c r="L450" s="96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7.25" customHeight="1" x14ac:dyDescent="0.25">
      <c r="A451" s="2"/>
      <c r="B451" s="2"/>
      <c r="C451" s="96"/>
      <c r="D451" s="97"/>
      <c r="E451" s="2"/>
      <c r="F451" s="98"/>
      <c r="G451" s="2"/>
      <c r="H451" s="2"/>
      <c r="I451" s="97"/>
      <c r="J451" s="2"/>
      <c r="K451" s="2"/>
      <c r="L451" s="96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7.25" customHeight="1" x14ac:dyDescent="0.25">
      <c r="A452" s="2"/>
      <c r="B452" s="2"/>
      <c r="C452" s="96"/>
      <c r="D452" s="97"/>
      <c r="E452" s="2"/>
      <c r="F452" s="98"/>
      <c r="G452" s="2"/>
      <c r="H452" s="2"/>
      <c r="I452" s="97"/>
      <c r="J452" s="2"/>
      <c r="K452" s="2"/>
      <c r="L452" s="96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7.25" customHeight="1" x14ac:dyDescent="0.25">
      <c r="A453" s="2"/>
      <c r="B453" s="2"/>
      <c r="C453" s="96"/>
      <c r="D453" s="97"/>
      <c r="E453" s="2"/>
      <c r="F453" s="98"/>
      <c r="G453" s="2"/>
      <c r="H453" s="2"/>
      <c r="I453" s="97"/>
      <c r="J453" s="2"/>
      <c r="K453" s="2"/>
      <c r="L453" s="96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7.25" customHeight="1" x14ac:dyDescent="0.25">
      <c r="A454" s="2"/>
      <c r="B454" s="2"/>
      <c r="C454" s="96"/>
      <c r="D454" s="97"/>
      <c r="E454" s="2"/>
      <c r="F454" s="98"/>
      <c r="G454" s="2"/>
      <c r="H454" s="2"/>
      <c r="I454" s="97"/>
      <c r="J454" s="2"/>
      <c r="K454" s="2"/>
      <c r="L454" s="96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7.25" customHeight="1" x14ac:dyDescent="0.25">
      <c r="A455" s="2"/>
      <c r="B455" s="2"/>
      <c r="C455" s="96"/>
      <c r="D455" s="97"/>
      <c r="E455" s="2"/>
      <c r="F455" s="98"/>
      <c r="G455" s="2"/>
      <c r="H455" s="2"/>
      <c r="I455" s="97"/>
      <c r="J455" s="2"/>
      <c r="K455" s="2"/>
      <c r="L455" s="96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7.25" customHeight="1" x14ac:dyDescent="0.25">
      <c r="A456" s="2"/>
      <c r="B456" s="2"/>
      <c r="C456" s="96"/>
      <c r="D456" s="97"/>
      <c r="E456" s="2"/>
      <c r="F456" s="98"/>
      <c r="G456" s="2"/>
      <c r="H456" s="2"/>
      <c r="I456" s="97"/>
      <c r="J456" s="2"/>
      <c r="K456" s="2"/>
      <c r="L456" s="96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7.25" customHeight="1" x14ac:dyDescent="0.25">
      <c r="A457" s="2"/>
      <c r="B457" s="2"/>
      <c r="C457" s="96"/>
      <c r="D457" s="97"/>
      <c r="E457" s="2"/>
      <c r="F457" s="98"/>
      <c r="G457" s="2"/>
      <c r="H457" s="2"/>
      <c r="I457" s="97"/>
      <c r="J457" s="2"/>
      <c r="K457" s="2"/>
      <c r="L457" s="96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7.25" customHeight="1" x14ac:dyDescent="0.25">
      <c r="A458" s="2"/>
      <c r="B458" s="2"/>
      <c r="C458" s="96"/>
      <c r="D458" s="97"/>
      <c r="E458" s="2"/>
      <c r="F458" s="98"/>
      <c r="G458" s="2"/>
      <c r="H458" s="2"/>
      <c r="I458" s="97"/>
      <c r="J458" s="2"/>
      <c r="K458" s="2"/>
      <c r="L458" s="96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7.25" customHeight="1" x14ac:dyDescent="0.25">
      <c r="A459" s="2"/>
      <c r="B459" s="2"/>
      <c r="C459" s="96"/>
      <c r="D459" s="97"/>
      <c r="E459" s="2"/>
      <c r="F459" s="98"/>
      <c r="G459" s="2"/>
      <c r="H459" s="2"/>
      <c r="I459" s="97"/>
      <c r="J459" s="2"/>
      <c r="K459" s="2"/>
      <c r="L459" s="96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7.25" customHeight="1" x14ac:dyDescent="0.25">
      <c r="A460" s="2"/>
      <c r="B460" s="2"/>
      <c r="C460" s="96"/>
      <c r="D460" s="97"/>
      <c r="E460" s="2"/>
      <c r="F460" s="98"/>
      <c r="G460" s="2"/>
      <c r="H460" s="2"/>
      <c r="I460" s="97"/>
      <c r="J460" s="2"/>
      <c r="K460" s="2"/>
      <c r="L460" s="96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7.25" customHeight="1" x14ac:dyDescent="0.25">
      <c r="A461" s="2"/>
      <c r="B461" s="2"/>
      <c r="C461" s="96"/>
      <c r="D461" s="97"/>
      <c r="E461" s="2"/>
      <c r="F461" s="98"/>
      <c r="G461" s="2"/>
      <c r="H461" s="2"/>
      <c r="I461" s="97"/>
      <c r="J461" s="2"/>
      <c r="K461" s="2"/>
      <c r="L461" s="96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7.25" customHeight="1" x14ac:dyDescent="0.25">
      <c r="A462" s="2"/>
      <c r="B462" s="2"/>
      <c r="C462" s="96"/>
      <c r="D462" s="97"/>
      <c r="E462" s="2"/>
      <c r="F462" s="98"/>
      <c r="G462" s="2"/>
      <c r="H462" s="2"/>
      <c r="I462" s="97"/>
      <c r="J462" s="2"/>
      <c r="K462" s="2"/>
      <c r="L462" s="96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7.25" customHeight="1" x14ac:dyDescent="0.25">
      <c r="A463" s="2"/>
      <c r="B463" s="2"/>
      <c r="C463" s="96"/>
      <c r="D463" s="97"/>
      <c r="E463" s="2"/>
      <c r="F463" s="98"/>
      <c r="G463" s="2"/>
      <c r="H463" s="2"/>
      <c r="I463" s="97"/>
      <c r="J463" s="2"/>
      <c r="K463" s="2"/>
      <c r="L463" s="96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7.25" customHeight="1" x14ac:dyDescent="0.25">
      <c r="A464" s="2"/>
      <c r="B464" s="2"/>
      <c r="C464" s="96"/>
      <c r="D464" s="97"/>
      <c r="E464" s="2"/>
      <c r="F464" s="98"/>
      <c r="G464" s="2"/>
      <c r="H464" s="2"/>
      <c r="I464" s="97"/>
      <c r="J464" s="2"/>
      <c r="K464" s="2"/>
      <c r="L464" s="96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7.25" customHeight="1" x14ac:dyDescent="0.25">
      <c r="A465" s="2"/>
      <c r="B465" s="2"/>
      <c r="C465" s="96"/>
      <c r="D465" s="97"/>
      <c r="E465" s="2"/>
      <c r="F465" s="98"/>
      <c r="G465" s="2"/>
      <c r="H465" s="2"/>
      <c r="I465" s="97"/>
      <c r="J465" s="2"/>
      <c r="K465" s="2"/>
      <c r="L465" s="96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7.25" customHeight="1" x14ac:dyDescent="0.25">
      <c r="A466" s="2"/>
      <c r="B466" s="2"/>
      <c r="C466" s="96"/>
      <c r="D466" s="97"/>
      <c r="E466" s="2"/>
      <c r="F466" s="98"/>
      <c r="G466" s="2"/>
      <c r="H466" s="2"/>
      <c r="I466" s="97"/>
      <c r="J466" s="2"/>
      <c r="K466" s="2"/>
      <c r="L466" s="96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7.25" customHeight="1" x14ac:dyDescent="0.25">
      <c r="A467" s="2"/>
      <c r="B467" s="2"/>
      <c r="C467" s="96"/>
      <c r="D467" s="97"/>
      <c r="E467" s="2"/>
      <c r="F467" s="98"/>
      <c r="G467" s="2"/>
      <c r="H467" s="2"/>
      <c r="I467" s="97"/>
      <c r="J467" s="2"/>
      <c r="K467" s="2"/>
      <c r="L467" s="96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7.25" customHeight="1" x14ac:dyDescent="0.25">
      <c r="A468" s="2"/>
      <c r="B468" s="2"/>
      <c r="C468" s="96"/>
      <c r="D468" s="97"/>
      <c r="E468" s="2"/>
      <c r="F468" s="98"/>
      <c r="G468" s="2"/>
      <c r="H468" s="2"/>
      <c r="I468" s="97"/>
      <c r="J468" s="2"/>
      <c r="K468" s="2"/>
      <c r="L468" s="96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7.25" customHeight="1" x14ac:dyDescent="0.25">
      <c r="A469" s="2"/>
      <c r="B469" s="2"/>
      <c r="C469" s="96"/>
      <c r="D469" s="97"/>
      <c r="E469" s="2"/>
      <c r="F469" s="98"/>
      <c r="G469" s="2"/>
      <c r="H469" s="2"/>
      <c r="I469" s="97"/>
      <c r="J469" s="2"/>
      <c r="K469" s="2"/>
      <c r="L469" s="96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7.25" customHeight="1" x14ac:dyDescent="0.25">
      <c r="A470" s="2"/>
      <c r="B470" s="2"/>
      <c r="C470" s="96"/>
      <c r="D470" s="97"/>
      <c r="E470" s="2"/>
      <c r="F470" s="98"/>
      <c r="G470" s="2"/>
      <c r="H470" s="2"/>
      <c r="I470" s="97"/>
      <c r="J470" s="2"/>
      <c r="K470" s="2"/>
      <c r="L470" s="96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7.25" customHeight="1" x14ac:dyDescent="0.25">
      <c r="A471" s="2"/>
      <c r="B471" s="2"/>
      <c r="C471" s="96"/>
      <c r="D471" s="97"/>
      <c r="E471" s="2"/>
      <c r="F471" s="98"/>
      <c r="G471" s="2"/>
      <c r="H471" s="2"/>
      <c r="I471" s="97"/>
      <c r="J471" s="2"/>
      <c r="K471" s="2"/>
      <c r="L471" s="96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7.25" customHeight="1" x14ac:dyDescent="0.25">
      <c r="A472" s="2"/>
      <c r="B472" s="2"/>
      <c r="C472" s="96"/>
      <c r="D472" s="97"/>
      <c r="E472" s="2"/>
      <c r="F472" s="98"/>
      <c r="G472" s="2"/>
      <c r="H472" s="2"/>
      <c r="I472" s="97"/>
      <c r="J472" s="2"/>
      <c r="K472" s="2"/>
      <c r="L472" s="96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7.25" customHeight="1" x14ac:dyDescent="0.25">
      <c r="A473" s="2"/>
      <c r="B473" s="2"/>
      <c r="C473" s="96"/>
      <c r="D473" s="97"/>
      <c r="E473" s="2"/>
      <c r="F473" s="98"/>
      <c r="G473" s="2"/>
      <c r="H473" s="2"/>
      <c r="I473" s="97"/>
      <c r="J473" s="2"/>
      <c r="K473" s="2"/>
      <c r="L473" s="96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7.25" customHeight="1" x14ac:dyDescent="0.25">
      <c r="A474" s="2"/>
      <c r="B474" s="2"/>
      <c r="C474" s="96"/>
      <c r="D474" s="97"/>
      <c r="E474" s="2"/>
      <c r="F474" s="98"/>
      <c r="G474" s="2"/>
      <c r="H474" s="2"/>
      <c r="I474" s="97"/>
      <c r="J474" s="2"/>
      <c r="K474" s="2"/>
      <c r="L474" s="96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7.25" customHeight="1" x14ac:dyDescent="0.25">
      <c r="A475" s="2"/>
      <c r="B475" s="2"/>
      <c r="C475" s="96"/>
      <c r="D475" s="97"/>
      <c r="E475" s="2"/>
      <c r="F475" s="98"/>
      <c r="G475" s="2"/>
      <c r="H475" s="2"/>
      <c r="I475" s="97"/>
      <c r="J475" s="2"/>
      <c r="K475" s="2"/>
      <c r="L475" s="96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7.25" customHeight="1" x14ac:dyDescent="0.25">
      <c r="A476" s="2"/>
      <c r="B476" s="2"/>
      <c r="C476" s="96"/>
      <c r="D476" s="97"/>
      <c r="E476" s="2"/>
      <c r="F476" s="98"/>
      <c r="G476" s="2"/>
      <c r="H476" s="2"/>
      <c r="I476" s="97"/>
      <c r="J476" s="2"/>
      <c r="K476" s="2"/>
      <c r="L476" s="96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7.25" customHeight="1" x14ac:dyDescent="0.25">
      <c r="A477" s="2"/>
      <c r="B477" s="2"/>
      <c r="C477" s="96"/>
      <c r="D477" s="97"/>
      <c r="E477" s="2"/>
      <c r="F477" s="98"/>
      <c r="G477" s="2"/>
      <c r="H477" s="2"/>
      <c r="I477" s="97"/>
      <c r="J477" s="2"/>
      <c r="K477" s="2"/>
      <c r="L477" s="96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7.25" customHeight="1" x14ac:dyDescent="0.25">
      <c r="A478" s="2"/>
      <c r="B478" s="2"/>
      <c r="C478" s="96"/>
      <c r="D478" s="97"/>
      <c r="E478" s="2"/>
      <c r="F478" s="98"/>
      <c r="G478" s="2"/>
      <c r="H478" s="2"/>
      <c r="I478" s="97"/>
      <c r="J478" s="2"/>
      <c r="K478" s="2"/>
      <c r="L478" s="96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7.25" customHeight="1" x14ac:dyDescent="0.25">
      <c r="A479" s="2"/>
      <c r="B479" s="2"/>
      <c r="C479" s="96"/>
      <c r="D479" s="97"/>
      <c r="E479" s="2"/>
      <c r="F479" s="98"/>
      <c r="G479" s="2"/>
      <c r="H479" s="2"/>
      <c r="I479" s="97"/>
      <c r="J479" s="2"/>
      <c r="K479" s="2"/>
      <c r="L479" s="96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7.25" customHeight="1" x14ac:dyDescent="0.25">
      <c r="A480" s="2"/>
      <c r="B480" s="2"/>
      <c r="C480" s="96"/>
      <c r="D480" s="97"/>
      <c r="E480" s="2"/>
      <c r="F480" s="98"/>
      <c r="G480" s="2"/>
      <c r="H480" s="2"/>
      <c r="I480" s="97"/>
      <c r="J480" s="2"/>
      <c r="K480" s="2"/>
      <c r="L480" s="96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7.25" customHeight="1" x14ac:dyDescent="0.25">
      <c r="A481" s="2"/>
      <c r="B481" s="2"/>
      <c r="C481" s="96"/>
      <c r="D481" s="97"/>
      <c r="E481" s="2"/>
      <c r="F481" s="98"/>
      <c r="G481" s="2"/>
      <c r="H481" s="2"/>
      <c r="I481" s="97"/>
      <c r="J481" s="2"/>
      <c r="K481" s="2"/>
      <c r="L481" s="96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7.25" customHeight="1" x14ac:dyDescent="0.25">
      <c r="A482" s="2"/>
      <c r="B482" s="2"/>
      <c r="C482" s="96"/>
      <c r="D482" s="97"/>
      <c r="E482" s="2"/>
      <c r="F482" s="98"/>
      <c r="G482" s="2"/>
      <c r="H482" s="2"/>
      <c r="I482" s="97"/>
      <c r="J482" s="2"/>
      <c r="K482" s="2"/>
      <c r="L482" s="96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7.25" customHeight="1" x14ac:dyDescent="0.25">
      <c r="A483" s="2"/>
      <c r="B483" s="2"/>
      <c r="C483" s="96"/>
      <c r="D483" s="97"/>
      <c r="E483" s="2"/>
      <c r="F483" s="98"/>
      <c r="G483" s="2"/>
      <c r="H483" s="2"/>
      <c r="I483" s="97"/>
      <c r="J483" s="2"/>
      <c r="K483" s="2"/>
      <c r="L483" s="96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7.25" customHeight="1" x14ac:dyDescent="0.25">
      <c r="A484" s="2"/>
      <c r="B484" s="2"/>
      <c r="C484" s="96"/>
      <c r="D484" s="97"/>
      <c r="E484" s="2"/>
      <c r="F484" s="98"/>
      <c r="G484" s="2"/>
      <c r="H484" s="2"/>
      <c r="I484" s="97"/>
      <c r="J484" s="2"/>
      <c r="K484" s="2"/>
      <c r="L484" s="96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7.25" customHeight="1" x14ac:dyDescent="0.25">
      <c r="A485" s="2"/>
      <c r="B485" s="2"/>
      <c r="C485" s="96"/>
      <c r="D485" s="97"/>
      <c r="E485" s="2"/>
      <c r="F485" s="98"/>
      <c r="G485" s="2"/>
      <c r="H485" s="2"/>
      <c r="I485" s="97"/>
      <c r="J485" s="2"/>
      <c r="K485" s="2"/>
      <c r="L485" s="96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7.25" customHeight="1" x14ac:dyDescent="0.25">
      <c r="A486" s="2"/>
      <c r="B486" s="2"/>
      <c r="C486" s="96"/>
      <c r="D486" s="97"/>
      <c r="E486" s="2"/>
      <c r="F486" s="98"/>
      <c r="G486" s="2"/>
      <c r="H486" s="2"/>
      <c r="I486" s="97"/>
      <c r="J486" s="2"/>
      <c r="K486" s="2"/>
      <c r="L486" s="96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7.25" customHeight="1" x14ac:dyDescent="0.25">
      <c r="A487" s="2"/>
      <c r="B487" s="2"/>
      <c r="C487" s="96"/>
      <c r="D487" s="97"/>
      <c r="E487" s="2"/>
      <c r="F487" s="98"/>
      <c r="G487" s="2"/>
      <c r="H487" s="2"/>
      <c r="I487" s="97"/>
      <c r="J487" s="2"/>
      <c r="K487" s="2"/>
      <c r="L487" s="96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7.25" customHeight="1" x14ac:dyDescent="0.25">
      <c r="A488" s="2"/>
      <c r="B488" s="2"/>
      <c r="C488" s="96"/>
      <c r="D488" s="97"/>
      <c r="E488" s="2"/>
      <c r="F488" s="98"/>
      <c r="G488" s="2"/>
      <c r="H488" s="2"/>
      <c r="I488" s="97"/>
      <c r="J488" s="2"/>
      <c r="K488" s="2"/>
      <c r="L488" s="96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7.25" customHeight="1" x14ac:dyDescent="0.25">
      <c r="A489" s="2"/>
      <c r="B489" s="2"/>
      <c r="C489" s="96"/>
      <c r="D489" s="97"/>
      <c r="E489" s="2"/>
      <c r="F489" s="98"/>
      <c r="G489" s="2"/>
      <c r="H489" s="2"/>
      <c r="I489" s="97"/>
      <c r="J489" s="2"/>
      <c r="K489" s="2"/>
      <c r="L489" s="96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7.25" customHeight="1" x14ac:dyDescent="0.25">
      <c r="A490" s="2"/>
      <c r="B490" s="2"/>
      <c r="C490" s="96"/>
      <c r="D490" s="97"/>
      <c r="E490" s="2"/>
      <c r="F490" s="98"/>
      <c r="G490" s="2"/>
      <c r="H490" s="2"/>
      <c r="I490" s="97"/>
      <c r="J490" s="2"/>
      <c r="K490" s="2"/>
      <c r="L490" s="96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7.25" customHeight="1" x14ac:dyDescent="0.25">
      <c r="A491" s="2"/>
      <c r="B491" s="2"/>
      <c r="C491" s="96"/>
      <c r="D491" s="97"/>
      <c r="E491" s="2"/>
      <c r="F491" s="98"/>
      <c r="G491" s="2"/>
      <c r="H491" s="2"/>
      <c r="I491" s="97"/>
      <c r="J491" s="2"/>
      <c r="K491" s="2"/>
      <c r="L491" s="96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7.25" customHeight="1" x14ac:dyDescent="0.25">
      <c r="A492" s="2"/>
      <c r="B492" s="2"/>
      <c r="C492" s="96"/>
      <c r="D492" s="97"/>
      <c r="E492" s="2"/>
      <c r="F492" s="98"/>
      <c r="G492" s="2"/>
      <c r="H492" s="2"/>
      <c r="I492" s="97"/>
      <c r="J492" s="2"/>
      <c r="K492" s="2"/>
      <c r="L492" s="96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7.25" customHeight="1" x14ac:dyDescent="0.25">
      <c r="A493" s="2"/>
      <c r="B493" s="2"/>
      <c r="C493" s="96"/>
      <c r="D493" s="97"/>
      <c r="E493" s="2"/>
      <c r="F493" s="98"/>
      <c r="G493" s="2"/>
      <c r="H493" s="2"/>
      <c r="I493" s="97"/>
      <c r="J493" s="2"/>
      <c r="K493" s="2"/>
      <c r="L493" s="96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7.25" customHeight="1" x14ac:dyDescent="0.25">
      <c r="A494" s="2"/>
      <c r="B494" s="2"/>
      <c r="C494" s="96"/>
      <c r="D494" s="97"/>
      <c r="E494" s="2"/>
      <c r="F494" s="98"/>
      <c r="G494" s="2"/>
      <c r="H494" s="2"/>
      <c r="I494" s="97"/>
      <c r="J494" s="2"/>
      <c r="K494" s="2"/>
      <c r="L494" s="96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7.25" customHeight="1" x14ac:dyDescent="0.25">
      <c r="A495" s="2"/>
      <c r="B495" s="2"/>
      <c r="C495" s="96"/>
      <c r="D495" s="97"/>
      <c r="E495" s="2"/>
      <c r="F495" s="98"/>
      <c r="G495" s="2"/>
      <c r="H495" s="2"/>
      <c r="I495" s="97"/>
      <c r="J495" s="2"/>
      <c r="K495" s="2"/>
      <c r="L495" s="96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7.25" customHeight="1" x14ac:dyDescent="0.25">
      <c r="A496" s="2"/>
      <c r="B496" s="2"/>
      <c r="C496" s="96"/>
      <c r="D496" s="97"/>
      <c r="E496" s="2"/>
      <c r="F496" s="98"/>
      <c r="G496" s="2"/>
      <c r="H496" s="2"/>
      <c r="I496" s="97"/>
      <c r="J496" s="2"/>
      <c r="K496" s="2"/>
      <c r="L496" s="96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7.25" customHeight="1" x14ac:dyDescent="0.25">
      <c r="A497" s="2"/>
      <c r="B497" s="2"/>
      <c r="C497" s="96"/>
      <c r="D497" s="97"/>
      <c r="E497" s="2"/>
      <c r="F497" s="98"/>
      <c r="G497" s="2"/>
      <c r="H497" s="2"/>
      <c r="I497" s="97"/>
      <c r="J497" s="2"/>
      <c r="K497" s="2"/>
      <c r="L497" s="96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7.25" customHeight="1" x14ac:dyDescent="0.25">
      <c r="A498" s="2"/>
      <c r="B498" s="2"/>
      <c r="C498" s="96"/>
      <c r="D498" s="97"/>
      <c r="E498" s="2"/>
      <c r="F498" s="98"/>
      <c r="G498" s="2"/>
      <c r="H498" s="2"/>
      <c r="I498" s="97"/>
      <c r="J498" s="2"/>
      <c r="K498" s="2"/>
      <c r="L498" s="96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7.25" customHeight="1" x14ac:dyDescent="0.25">
      <c r="A499" s="2"/>
      <c r="B499" s="2"/>
      <c r="C499" s="96"/>
      <c r="D499" s="97"/>
      <c r="E499" s="2"/>
      <c r="F499" s="98"/>
      <c r="G499" s="2"/>
      <c r="H499" s="2"/>
      <c r="I499" s="97"/>
      <c r="J499" s="2"/>
      <c r="K499" s="2"/>
      <c r="L499" s="96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7.25" customHeight="1" x14ac:dyDescent="0.25">
      <c r="A500" s="2"/>
      <c r="B500" s="2"/>
      <c r="C500" s="96"/>
      <c r="D500" s="97"/>
      <c r="E500" s="2"/>
      <c r="F500" s="98"/>
      <c r="G500" s="2"/>
      <c r="H500" s="2"/>
      <c r="I500" s="97"/>
      <c r="J500" s="2"/>
      <c r="K500" s="2"/>
      <c r="L500" s="96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7.25" customHeight="1" x14ac:dyDescent="0.25">
      <c r="A501" s="2"/>
      <c r="B501" s="2"/>
      <c r="C501" s="96"/>
      <c r="D501" s="97"/>
      <c r="E501" s="2"/>
      <c r="F501" s="98"/>
      <c r="G501" s="2"/>
      <c r="H501" s="2"/>
      <c r="I501" s="97"/>
      <c r="J501" s="2"/>
      <c r="K501" s="2"/>
      <c r="L501" s="96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7.25" customHeight="1" x14ac:dyDescent="0.25">
      <c r="A502" s="2"/>
      <c r="B502" s="2"/>
      <c r="C502" s="96"/>
      <c r="D502" s="97"/>
      <c r="E502" s="2"/>
      <c r="F502" s="98"/>
      <c r="G502" s="2"/>
      <c r="H502" s="2"/>
      <c r="I502" s="97"/>
      <c r="J502" s="2"/>
      <c r="K502" s="2"/>
      <c r="L502" s="96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7.25" customHeight="1" x14ac:dyDescent="0.25">
      <c r="A503" s="2"/>
      <c r="B503" s="2"/>
      <c r="C503" s="96"/>
      <c r="D503" s="97"/>
      <c r="E503" s="2"/>
      <c r="F503" s="98"/>
      <c r="G503" s="2"/>
      <c r="H503" s="2"/>
      <c r="I503" s="97"/>
      <c r="J503" s="2"/>
      <c r="K503" s="2"/>
      <c r="L503" s="96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7.25" customHeight="1" x14ac:dyDescent="0.25">
      <c r="A504" s="2"/>
      <c r="B504" s="2"/>
      <c r="C504" s="96"/>
      <c r="D504" s="97"/>
      <c r="E504" s="2"/>
      <c r="F504" s="98"/>
      <c r="G504" s="2"/>
      <c r="H504" s="2"/>
      <c r="I504" s="97"/>
      <c r="J504" s="2"/>
      <c r="K504" s="2"/>
      <c r="L504" s="96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7.25" customHeight="1" x14ac:dyDescent="0.25">
      <c r="A505" s="2"/>
      <c r="B505" s="2"/>
      <c r="C505" s="96"/>
      <c r="D505" s="97"/>
      <c r="E505" s="2"/>
      <c r="F505" s="98"/>
      <c r="G505" s="2"/>
      <c r="H505" s="2"/>
      <c r="I505" s="97"/>
      <c r="J505" s="2"/>
      <c r="K505" s="2"/>
      <c r="L505" s="96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7.25" customHeight="1" x14ac:dyDescent="0.25">
      <c r="A506" s="2"/>
      <c r="B506" s="2"/>
      <c r="C506" s="96"/>
      <c r="D506" s="97"/>
      <c r="E506" s="2"/>
      <c r="F506" s="98"/>
      <c r="G506" s="2"/>
      <c r="H506" s="2"/>
      <c r="I506" s="97"/>
      <c r="J506" s="2"/>
      <c r="K506" s="2"/>
      <c r="L506" s="96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7.25" customHeight="1" x14ac:dyDescent="0.25">
      <c r="A507" s="2"/>
      <c r="B507" s="2"/>
      <c r="C507" s="96"/>
      <c r="D507" s="97"/>
      <c r="E507" s="2"/>
      <c r="F507" s="98"/>
      <c r="G507" s="2"/>
      <c r="H507" s="2"/>
      <c r="I507" s="97"/>
      <c r="J507" s="2"/>
      <c r="K507" s="2"/>
      <c r="L507" s="96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7.25" customHeight="1" x14ac:dyDescent="0.25">
      <c r="A508" s="2"/>
      <c r="B508" s="2"/>
      <c r="C508" s="96"/>
      <c r="D508" s="97"/>
      <c r="E508" s="2"/>
      <c r="F508" s="98"/>
      <c r="G508" s="2"/>
      <c r="H508" s="2"/>
      <c r="I508" s="97"/>
      <c r="J508" s="2"/>
      <c r="K508" s="2"/>
      <c r="L508" s="96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7.25" customHeight="1" x14ac:dyDescent="0.25">
      <c r="A509" s="2"/>
      <c r="B509" s="2"/>
      <c r="C509" s="96"/>
      <c r="D509" s="97"/>
      <c r="E509" s="2"/>
      <c r="F509" s="98"/>
      <c r="G509" s="2"/>
      <c r="H509" s="2"/>
      <c r="I509" s="97"/>
      <c r="J509" s="2"/>
      <c r="K509" s="2"/>
      <c r="L509" s="96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7.25" customHeight="1" x14ac:dyDescent="0.25">
      <c r="A510" s="2"/>
      <c r="B510" s="2"/>
      <c r="C510" s="96"/>
      <c r="D510" s="97"/>
      <c r="E510" s="2"/>
      <c r="F510" s="98"/>
      <c r="G510" s="2"/>
      <c r="H510" s="2"/>
      <c r="I510" s="97"/>
      <c r="J510" s="2"/>
      <c r="K510" s="2"/>
      <c r="L510" s="96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7.25" customHeight="1" x14ac:dyDescent="0.25">
      <c r="A511" s="2"/>
      <c r="B511" s="2"/>
      <c r="C511" s="96"/>
      <c r="D511" s="97"/>
      <c r="E511" s="2"/>
      <c r="F511" s="98"/>
      <c r="G511" s="2"/>
      <c r="H511" s="2"/>
      <c r="I511" s="97"/>
      <c r="J511" s="2"/>
      <c r="K511" s="2"/>
      <c r="L511" s="96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7.25" customHeight="1" x14ac:dyDescent="0.25">
      <c r="A512" s="2"/>
      <c r="B512" s="2"/>
      <c r="C512" s="96"/>
      <c r="D512" s="97"/>
      <c r="E512" s="2"/>
      <c r="F512" s="98"/>
      <c r="G512" s="2"/>
      <c r="H512" s="2"/>
      <c r="I512" s="97"/>
      <c r="J512" s="2"/>
      <c r="K512" s="2"/>
      <c r="L512" s="96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7.25" customHeight="1" x14ac:dyDescent="0.25">
      <c r="A513" s="2"/>
      <c r="B513" s="2"/>
      <c r="C513" s="96"/>
      <c r="D513" s="97"/>
      <c r="E513" s="2"/>
      <c r="F513" s="98"/>
      <c r="G513" s="2"/>
      <c r="H513" s="2"/>
      <c r="I513" s="97"/>
      <c r="J513" s="2"/>
      <c r="K513" s="2"/>
      <c r="L513" s="96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7.25" customHeight="1" x14ac:dyDescent="0.25">
      <c r="A514" s="2"/>
      <c r="B514" s="2"/>
      <c r="C514" s="96"/>
      <c r="D514" s="97"/>
      <c r="E514" s="2"/>
      <c r="F514" s="98"/>
      <c r="G514" s="2"/>
      <c r="H514" s="2"/>
      <c r="I514" s="97"/>
      <c r="J514" s="2"/>
      <c r="K514" s="2"/>
      <c r="L514" s="96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7.25" customHeight="1" x14ac:dyDescent="0.25">
      <c r="A515" s="2"/>
      <c r="B515" s="2"/>
      <c r="C515" s="96"/>
      <c r="D515" s="97"/>
      <c r="E515" s="2"/>
      <c r="F515" s="98"/>
      <c r="G515" s="2"/>
      <c r="H515" s="2"/>
      <c r="I515" s="97"/>
      <c r="J515" s="2"/>
      <c r="K515" s="2"/>
      <c r="L515" s="96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7.25" customHeight="1" x14ac:dyDescent="0.25">
      <c r="A516" s="2"/>
      <c r="B516" s="2"/>
      <c r="C516" s="96"/>
      <c r="D516" s="97"/>
      <c r="E516" s="2"/>
      <c r="F516" s="98"/>
      <c r="G516" s="2"/>
      <c r="H516" s="2"/>
      <c r="I516" s="97"/>
      <c r="J516" s="2"/>
      <c r="K516" s="2"/>
      <c r="L516" s="96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7.25" customHeight="1" x14ac:dyDescent="0.25">
      <c r="A517" s="2"/>
      <c r="B517" s="2"/>
      <c r="C517" s="96"/>
      <c r="D517" s="97"/>
      <c r="E517" s="2"/>
      <c r="F517" s="98"/>
      <c r="G517" s="2"/>
      <c r="H517" s="2"/>
      <c r="I517" s="97"/>
      <c r="J517" s="2"/>
      <c r="K517" s="2"/>
      <c r="L517" s="96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7.25" customHeight="1" x14ac:dyDescent="0.25">
      <c r="A518" s="2"/>
      <c r="B518" s="2"/>
      <c r="C518" s="96"/>
      <c r="D518" s="97"/>
      <c r="E518" s="2"/>
      <c r="F518" s="98"/>
      <c r="G518" s="2"/>
      <c r="H518" s="2"/>
      <c r="I518" s="97"/>
      <c r="J518" s="2"/>
      <c r="K518" s="2"/>
      <c r="L518" s="96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7.25" customHeight="1" x14ac:dyDescent="0.25">
      <c r="A519" s="2"/>
      <c r="B519" s="2"/>
      <c r="C519" s="96"/>
      <c r="D519" s="97"/>
      <c r="E519" s="2"/>
      <c r="F519" s="98"/>
      <c r="G519" s="2"/>
      <c r="H519" s="2"/>
      <c r="I519" s="97"/>
      <c r="J519" s="2"/>
      <c r="K519" s="2"/>
      <c r="L519" s="96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7.25" customHeight="1" x14ac:dyDescent="0.25">
      <c r="A520" s="2"/>
      <c r="B520" s="2"/>
      <c r="C520" s="96"/>
      <c r="D520" s="97"/>
      <c r="E520" s="2"/>
      <c r="F520" s="98"/>
      <c r="G520" s="2"/>
      <c r="H520" s="2"/>
      <c r="I520" s="97"/>
      <c r="J520" s="2"/>
      <c r="K520" s="2"/>
      <c r="L520" s="96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7.25" customHeight="1" x14ac:dyDescent="0.25">
      <c r="A521" s="2"/>
      <c r="B521" s="2"/>
      <c r="C521" s="96"/>
      <c r="D521" s="97"/>
      <c r="E521" s="2"/>
      <c r="F521" s="98"/>
      <c r="G521" s="2"/>
      <c r="H521" s="2"/>
      <c r="I521" s="97"/>
      <c r="J521" s="2"/>
      <c r="K521" s="2"/>
      <c r="L521" s="96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7.25" customHeight="1" x14ac:dyDescent="0.25">
      <c r="A522" s="2"/>
      <c r="B522" s="2"/>
      <c r="C522" s="96"/>
      <c r="D522" s="97"/>
      <c r="E522" s="2"/>
      <c r="F522" s="98"/>
      <c r="G522" s="2"/>
      <c r="H522" s="2"/>
      <c r="I522" s="97"/>
      <c r="J522" s="2"/>
      <c r="K522" s="2"/>
      <c r="L522" s="96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7.25" customHeight="1" x14ac:dyDescent="0.25">
      <c r="A523" s="2"/>
      <c r="B523" s="2"/>
      <c r="C523" s="96"/>
      <c r="D523" s="97"/>
      <c r="E523" s="2"/>
      <c r="F523" s="98"/>
      <c r="G523" s="2"/>
      <c r="H523" s="2"/>
      <c r="I523" s="97"/>
      <c r="J523" s="2"/>
      <c r="K523" s="2"/>
      <c r="L523" s="96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7.25" customHeight="1" x14ac:dyDescent="0.25">
      <c r="A524" s="2"/>
      <c r="B524" s="2"/>
      <c r="C524" s="96"/>
      <c r="D524" s="97"/>
      <c r="E524" s="2"/>
      <c r="F524" s="98"/>
      <c r="G524" s="2"/>
      <c r="H524" s="2"/>
      <c r="I524" s="97"/>
      <c r="J524" s="2"/>
      <c r="K524" s="2"/>
      <c r="L524" s="96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7.25" customHeight="1" x14ac:dyDescent="0.25">
      <c r="A525" s="2"/>
      <c r="B525" s="2"/>
      <c r="C525" s="96"/>
      <c r="D525" s="97"/>
      <c r="E525" s="2"/>
      <c r="F525" s="98"/>
      <c r="G525" s="2"/>
      <c r="H525" s="2"/>
      <c r="I525" s="97"/>
      <c r="J525" s="2"/>
      <c r="K525" s="2"/>
      <c r="L525" s="96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7.25" customHeight="1" x14ac:dyDescent="0.25">
      <c r="A526" s="2"/>
      <c r="B526" s="2"/>
      <c r="C526" s="96"/>
      <c r="D526" s="97"/>
      <c r="E526" s="2"/>
      <c r="F526" s="98"/>
      <c r="G526" s="2"/>
      <c r="H526" s="2"/>
      <c r="I526" s="97"/>
      <c r="J526" s="2"/>
      <c r="K526" s="2"/>
      <c r="L526" s="96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7.25" customHeight="1" x14ac:dyDescent="0.25">
      <c r="A527" s="2"/>
      <c r="B527" s="2"/>
      <c r="C527" s="96"/>
      <c r="D527" s="97"/>
      <c r="E527" s="2"/>
      <c r="F527" s="98"/>
      <c r="G527" s="2"/>
      <c r="H527" s="2"/>
      <c r="I527" s="97"/>
      <c r="J527" s="2"/>
      <c r="K527" s="2"/>
      <c r="L527" s="96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7.25" customHeight="1" x14ac:dyDescent="0.25">
      <c r="A528" s="2"/>
      <c r="B528" s="2"/>
      <c r="C528" s="96"/>
      <c r="D528" s="97"/>
      <c r="E528" s="2"/>
      <c r="F528" s="98"/>
      <c r="G528" s="2"/>
      <c r="H528" s="2"/>
      <c r="I528" s="97"/>
      <c r="J528" s="2"/>
      <c r="K528" s="2"/>
      <c r="L528" s="96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7.25" customHeight="1" x14ac:dyDescent="0.25">
      <c r="A529" s="2"/>
      <c r="B529" s="2"/>
      <c r="C529" s="96"/>
      <c r="D529" s="97"/>
      <c r="E529" s="2"/>
      <c r="F529" s="98"/>
      <c r="G529" s="2"/>
      <c r="H529" s="2"/>
      <c r="I529" s="97"/>
      <c r="J529" s="2"/>
      <c r="K529" s="2"/>
      <c r="L529" s="96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7.25" customHeight="1" x14ac:dyDescent="0.25">
      <c r="A530" s="2"/>
      <c r="B530" s="2"/>
      <c r="C530" s="96"/>
      <c r="D530" s="97"/>
      <c r="E530" s="2"/>
      <c r="F530" s="98"/>
      <c r="G530" s="2"/>
      <c r="H530" s="2"/>
      <c r="I530" s="97"/>
      <c r="J530" s="2"/>
      <c r="K530" s="2"/>
      <c r="L530" s="96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7.25" customHeight="1" x14ac:dyDescent="0.25">
      <c r="A531" s="2"/>
      <c r="B531" s="2"/>
      <c r="C531" s="96"/>
      <c r="D531" s="97"/>
      <c r="E531" s="2"/>
      <c r="F531" s="98"/>
      <c r="G531" s="2"/>
      <c r="H531" s="2"/>
      <c r="I531" s="97"/>
      <c r="J531" s="2"/>
      <c r="K531" s="2"/>
      <c r="L531" s="96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7.25" customHeight="1" x14ac:dyDescent="0.25">
      <c r="A532" s="2"/>
      <c r="B532" s="2"/>
      <c r="C532" s="96"/>
      <c r="D532" s="97"/>
      <c r="E532" s="2"/>
      <c r="F532" s="98"/>
      <c r="G532" s="2"/>
      <c r="H532" s="2"/>
      <c r="I532" s="97"/>
      <c r="J532" s="2"/>
      <c r="K532" s="2"/>
      <c r="L532" s="96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7.25" customHeight="1" x14ac:dyDescent="0.25">
      <c r="A533" s="2"/>
      <c r="B533" s="2"/>
      <c r="C533" s="96"/>
      <c r="D533" s="97"/>
      <c r="E533" s="2"/>
      <c r="F533" s="98"/>
      <c r="G533" s="2"/>
      <c r="H533" s="2"/>
      <c r="I533" s="97"/>
      <c r="J533" s="2"/>
      <c r="K533" s="2"/>
      <c r="L533" s="96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7.25" customHeight="1" x14ac:dyDescent="0.25">
      <c r="A534" s="2"/>
      <c r="B534" s="2"/>
      <c r="C534" s="96"/>
      <c r="D534" s="97"/>
      <c r="E534" s="2"/>
      <c r="F534" s="98"/>
      <c r="G534" s="2"/>
      <c r="H534" s="2"/>
      <c r="I534" s="97"/>
      <c r="J534" s="2"/>
      <c r="K534" s="2"/>
      <c r="L534" s="96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7.25" customHeight="1" x14ac:dyDescent="0.25">
      <c r="A535" s="2"/>
      <c r="B535" s="2"/>
      <c r="C535" s="96"/>
      <c r="D535" s="97"/>
      <c r="E535" s="2"/>
      <c r="F535" s="98"/>
      <c r="G535" s="2"/>
      <c r="H535" s="2"/>
      <c r="I535" s="97"/>
      <c r="J535" s="2"/>
      <c r="K535" s="2"/>
      <c r="L535" s="96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7.25" customHeight="1" x14ac:dyDescent="0.25">
      <c r="A536" s="2"/>
      <c r="B536" s="2"/>
      <c r="C536" s="96"/>
      <c r="D536" s="97"/>
      <c r="E536" s="2"/>
      <c r="F536" s="98"/>
      <c r="G536" s="2"/>
      <c r="H536" s="2"/>
      <c r="I536" s="97"/>
      <c r="J536" s="2"/>
      <c r="K536" s="2"/>
      <c r="L536" s="96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7.25" customHeight="1" x14ac:dyDescent="0.25">
      <c r="A537" s="2"/>
      <c r="B537" s="2"/>
      <c r="C537" s="96"/>
      <c r="D537" s="97"/>
      <c r="E537" s="2"/>
      <c r="F537" s="98"/>
      <c r="G537" s="2"/>
      <c r="H537" s="2"/>
      <c r="I537" s="97"/>
      <c r="J537" s="2"/>
      <c r="K537" s="2"/>
      <c r="L537" s="96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7.25" customHeight="1" x14ac:dyDescent="0.25">
      <c r="A538" s="2"/>
      <c r="B538" s="2"/>
      <c r="C538" s="96"/>
      <c r="D538" s="97"/>
      <c r="E538" s="2"/>
      <c r="F538" s="98"/>
      <c r="G538" s="2"/>
      <c r="H538" s="2"/>
      <c r="I538" s="97"/>
      <c r="J538" s="2"/>
      <c r="K538" s="2"/>
      <c r="L538" s="96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7.25" customHeight="1" x14ac:dyDescent="0.25">
      <c r="A539" s="2"/>
      <c r="B539" s="2"/>
      <c r="C539" s="96"/>
      <c r="D539" s="97"/>
      <c r="E539" s="2"/>
      <c r="F539" s="98"/>
      <c r="G539" s="2"/>
      <c r="H539" s="2"/>
      <c r="I539" s="97"/>
      <c r="J539" s="2"/>
      <c r="K539" s="2"/>
      <c r="L539" s="96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7.25" customHeight="1" x14ac:dyDescent="0.25">
      <c r="A540" s="2"/>
      <c r="B540" s="2"/>
      <c r="C540" s="96"/>
      <c r="D540" s="97"/>
      <c r="E540" s="2"/>
      <c r="F540" s="98"/>
      <c r="G540" s="2"/>
      <c r="H540" s="2"/>
      <c r="I540" s="97"/>
      <c r="J540" s="2"/>
      <c r="K540" s="2"/>
      <c r="L540" s="96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7.25" customHeight="1" x14ac:dyDescent="0.25">
      <c r="A541" s="2"/>
      <c r="B541" s="2"/>
      <c r="C541" s="96"/>
      <c r="D541" s="97"/>
      <c r="E541" s="2"/>
      <c r="F541" s="98"/>
      <c r="G541" s="2"/>
      <c r="H541" s="2"/>
      <c r="I541" s="97"/>
      <c r="J541" s="2"/>
      <c r="K541" s="2"/>
      <c r="L541" s="96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7.25" customHeight="1" x14ac:dyDescent="0.25">
      <c r="A542" s="2"/>
      <c r="B542" s="2"/>
      <c r="C542" s="96"/>
      <c r="D542" s="97"/>
      <c r="E542" s="2"/>
      <c r="F542" s="98"/>
      <c r="G542" s="2"/>
      <c r="H542" s="2"/>
      <c r="I542" s="97"/>
      <c r="J542" s="2"/>
      <c r="K542" s="2"/>
      <c r="L542" s="96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7.25" customHeight="1" x14ac:dyDescent="0.25">
      <c r="A543" s="2"/>
      <c r="B543" s="2"/>
      <c r="C543" s="96"/>
      <c r="D543" s="97"/>
      <c r="E543" s="2"/>
      <c r="F543" s="98"/>
      <c r="G543" s="2"/>
      <c r="H543" s="2"/>
      <c r="I543" s="97"/>
      <c r="J543" s="2"/>
      <c r="K543" s="2"/>
      <c r="L543" s="96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7.25" customHeight="1" x14ac:dyDescent="0.25">
      <c r="A544" s="2"/>
      <c r="B544" s="2"/>
      <c r="C544" s="96"/>
      <c r="D544" s="97"/>
      <c r="E544" s="2"/>
      <c r="F544" s="98"/>
      <c r="G544" s="2"/>
      <c r="H544" s="2"/>
      <c r="I544" s="97"/>
      <c r="J544" s="2"/>
      <c r="K544" s="2"/>
      <c r="L544" s="96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7.25" customHeight="1" x14ac:dyDescent="0.25">
      <c r="A545" s="2"/>
      <c r="B545" s="2"/>
      <c r="C545" s="96"/>
      <c r="D545" s="97"/>
      <c r="E545" s="2"/>
      <c r="F545" s="98"/>
      <c r="G545" s="2"/>
      <c r="H545" s="2"/>
      <c r="I545" s="97"/>
      <c r="J545" s="2"/>
      <c r="K545" s="2"/>
      <c r="L545" s="96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7.25" customHeight="1" x14ac:dyDescent="0.25">
      <c r="A546" s="2"/>
      <c r="B546" s="2"/>
      <c r="C546" s="96"/>
      <c r="D546" s="97"/>
      <c r="E546" s="2"/>
      <c r="F546" s="98"/>
      <c r="G546" s="2"/>
      <c r="H546" s="2"/>
      <c r="I546" s="97"/>
      <c r="J546" s="2"/>
      <c r="K546" s="2"/>
      <c r="L546" s="96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7.25" customHeight="1" x14ac:dyDescent="0.25">
      <c r="A547" s="2"/>
      <c r="B547" s="2"/>
      <c r="C547" s="96"/>
      <c r="D547" s="97"/>
      <c r="E547" s="2"/>
      <c r="F547" s="98"/>
      <c r="G547" s="2"/>
      <c r="H547" s="2"/>
      <c r="I547" s="97"/>
      <c r="J547" s="2"/>
      <c r="K547" s="2"/>
      <c r="L547" s="96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7.25" customHeight="1" x14ac:dyDescent="0.25">
      <c r="A548" s="2"/>
      <c r="B548" s="2"/>
      <c r="C548" s="96"/>
      <c r="D548" s="97"/>
      <c r="E548" s="2"/>
      <c r="F548" s="98"/>
      <c r="G548" s="2"/>
      <c r="H548" s="2"/>
      <c r="I548" s="97"/>
      <c r="J548" s="2"/>
      <c r="K548" s="2"/>
      <c r="L548" s="96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7.25" customHeight="1" x14ac:dyDescent="0.25">
      <c r="A549" s="2"/>
      <c r="B549" s="2"/>
      <c r="C549" s="96"/>
      <c r="D549" s="97"/>
      <c r="E549" s="2"/>
      <c r="F549" s="98"/>
      <c r="G549" s="2"/>
      <c r="H549" s="2"/>
      <c r="I549" s="97"/>
      <c r="J549" s="2"/>
      <c r="K549" s="2"/>
      <c r="L549" s="96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7.25" customHeight="1" x14ac:dyDescent="0.25">
      <c r="A550" s="2"/>
      <c r="B550" s="2"/>
      <c r="C550" s="96"/>
      <c r="D550" s="97"/>
      <c r="E550" s="2"/>
      <c r="F550" s="98"/>
      <c r="G550" s="2"/>
      <c r="H550" s="2"/>
      <c r="I550" s="97"/>
      <c r="J550" s="2"/>
      <c r="K550" s="2"/>
      <c r="L550" s="96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7.25" customHeight="1" x14ac:dyDescent="0.25">
      <c r="A551" s="2"/>
      <c r="B551" s="2"/>
      <c r="C551" s="96"/>
      <c r="D551" s="97"/>
      <c r="E551" s="2"/>
      <c r="F551" s="98"/>
      <c r="G551" s="2"/>
      <c r="H551" s="2"/>
      <c r="I551" s="97"/>
      <c r="J551" s="2"/>
      <c r="K551" s="2"/>
      <c r="L551" s="96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7.25" customHeight="1" x14ac:dyDescent="0.25">
      <c r="A552" s="2"/>
      <c r="B552" s="2"/>
      <c r="C552" s="96"/>
      <c r="D552" s="97"/>
      <c r="E552" s="2"/>
      <c r="F552" s="98"/>
      <c r="G552" s="2"/>
      <c r="H552" s="2"/>
      <c r="I552" s="97"/>
      <c r="J552" s="2"/>
      <c r="K552" s="2"/>
      <c r="L552" s="96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7.25" customHeight="1" x14ac:dyDescent="0.25">
      <c r="A553" s="2"/>
      <c r="B553" s="2"/>
      <c r="C553" s="96"/>
      <c r="D553" s="97"/>
      <c r="E553" s="2"/>
      <c r="F553" s="98"/>
      <c r="G553" s="2"/>
      <c r="H553" s="2"/>
      <c r="I553" s="97"/>
      <c r="J553" s="2"/>
      <c r="K553" s="2"/>
      <c r="L553" s="96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7.25" customHeight="1" x14ac:dyDescent="0.25">
      <c r="A554" s="2"/>
      <c r="B554" s="2"/>
      <c r="C554" s="96"/>
      <c r="D554" s="97"/>
      <c r="E554" s="2"/>
      <c r="F554" s="98"/>
      <c r="G554" s="2"/>
      <c r="H554" s="2"/>
      <c r="I554" s="97"/>
      <c r="J554" s="2"/>
      <c r="K554" s="2"/>
      <c r="L554" s="96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7.25" customHeight="1" x14ac:dyDescent="0.25">
      <c r="A555" s="2"/>
      <c r="B555" s="2"/>
      <c r="C555" s="96"/>
      <c r="D555" s="97"/>
      <c r="E555" s="2"/>
      <c r="F555" s="98"/>
      <c r="G555" s="2"/>
      <c r="H555" s="2"/>
      <c r="I555" s="97"/>
      <c r="J555" s="2"/>
      <c r="K555" s="2"/>
      <c r="L555" s="96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7.25" customHeight="1" x14ac:dyDescent="0.25">
      <c r="A556" s="2"/>
      <c r="B556" s="2"/>
      <c r="C556" s="96"/>
      <c r="D556" s="97"/>
      <c r="E556" s="2"/>
      <c r="F556" s="98"/>
      <c r="G556" s="2"/>
      <c r="H556" s="2"/>
      <c r="I556" s="97"/>
      <c r="J556" s="2"/>
      <c r="K556" s="2"/>
      <c r="L556" s="96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7.25" customHeight="1" x14ac:dyDescent="0.25">
      <c r="A557" s="2"/>
      <c r="B557" s="2"/>
      <c r="C557" s="96"/>
      <c r="D557" s="97"/>
      <c r="E557" s="2"/>
      <c r="F557" s="98"/>
      <c r="G557" s="2"/>
      <c r="H557" s="2"/>
      <c r="I557" s="97"/>
      <c r="J557" s="2"/>
      <c r="K557" s="2"/>
      <c r="L557" s="96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7.25" customHeight="1" x14ac:dyDescent="0.25">
      <c r="A558" s="2"/>
      <c r="B558" s="2"/>
      <c r="C558" s="96"/>
      <c r="D558" s="97"/>
      <c r="E558" s="2"/>
      <c r="F558" s="98"/>
      <c r="G558" s="2"/>
      <c r="H558" s="2"/>
      <c r="I558" s="97"/>
      <c r="J558" s="2"/>
      <c r="K558" s="2"/>
      <c r="L558" s="96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7.25" customHeight="1" x14ac:dyDescent="0.25">
      <c r="A559" s="2"/>
      <c r="B559" s="2"/>
      <c r="C559" s="96"/>
      <c r="D559" s="97"/>
      <c r="E559" s="2"/>
      <c r="F559" s="98"/>
      <c r="G559" s="2"/>
      <c r="H559" s="2"/>
      <c r="I559" s="97"/>
      <c r="J559" s="2"/>
      <c r="K559" s="2"/>
      <c r="L559" s="96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7.25" customHeight="1" x14ac:dyDescent="0.25">
      <c r="A560" s="2"/>
      <c r="B560" s="2"/>
      <c r="C560" s="96"/>
      <c r="D560" s="97"/>
      <c r="E560" s="2"/>
      <c r="F560" s="98"/>
      <c r="G560" s="2"/>
      <c r="H560" s="2"/>
      <c r="I560" s="97"/>
      <c r="J560" s="2"/>
      <c r="K560" s="2"/>
      <c r="L560" s="96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7.25" customHeight="1" x14ac:dyDescent="0.25">
      <c r="A561" s="2"/>
      <c r="B561" s="2"/>
      <c r="C561" s="96"/>
      <c r="D561" s="97"/>
      <c r="E561" s="2"/>
      <c r="F561" s="98"/>
      <c r="G561" s="2"/>
      <c r="H561" s="2"/>
      <c r="I561" s="97"/>
      <c r="J561" s="2"/>
      <c r="K561" s="2"/>
      <c r="L561" s="96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7.25" customHeight="1" x14ac:dyDescent="0.25">
      <c r="A562" s="2"/>
      <c r="B562" s="2"/>
      <c r="C562" s="96"/>
      <c r="D562" s="97"/>
      <c r="E562" s="2"/>
      <c r="F562" s="98"/>
      <c r="G562" s="2"/>
      <c r="H562" s="2"/>
      <c r="I562" s="97"/>
      <c r="J562" s="2"/>
      <c r="K562" s="2"/>
      <c r="L562" s="96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7.25" customHeight="1" x14ac:dyDescent="0.25">
      <c r="A563" s="2"/>
      <c r="B563" s="2"/>
      <c r="C563" s="96"/>
      <c r="D563" s="97"/>
      <c r="E563" s="2"/>
      <c r="F563" s="98"/>
      <c r="G563" s="2"/>
      <c r="H563" s="2"/>
      <c r="I563" s="97"/>
      <c r="J563" s="2"/>
      <c r="K563" s="2"/>
      <c r="L563" s="96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7.25" customHeight="1" x14ac:dyDescent="0.25">
      <c r="A564" s="2"/>
      <c r="B564" s="2"/>
      <c r="C564" s="96"/>
      <c r="D564" s="97"/>
      <c r="E564" s="2"/>
      <c r="F564" s="98"/>
      <c r="G564" s="2"/>
      <c r="H564" s="2"/>
      <c r="I564" s="97"/>
      <c r="J564" s="2"/>
      <c r="K564" s="2"/>
      <c r="L564" s="96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7.25" customHeight="1" x14ac:dyDescent="0.25">
      <c r="A565" s="2"/>
      <c r="B565" s="2"/>
      <c r="C565" s="96"/>
      <c r="D565" s="97"/>
      <c r="E565" s="2"/>
      <c r="F565" s="98"/>
      <c r="G565" s="2"/>
      <c r="H565" s="2"/>
      <c r="I565" s="97"/>
      <c r="J565" s="2"/>
      <c r="K565" s="2"/>
      <c r="L565" s="96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7.25" customHeight="1" x14ac:dyDescent="0.25">
      <c r="A566" s="2"/>
      <c r="B566" s="2"/>
      <c r="C566" s="96"/>
      <c r="D566" s="97"/>
      <c r="E566" s="2"/>
      <c r="F566" s="98"/>
      <c r="G566" s="2"/>
      <c r="H566" s="2"/>
      <c r="I566" s="97"/>
      <c r="J566" s="2"/>
      <c r="K566" s="2"/>
      <c r="L566" s="96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7.25" customHeight="1" x14ac:dyDescent="0.25">
      <c r="A567" s="2"/>
      <c r="B567" s="2"/>
      <c r="C567" s="96"/>
      <c r="D567" s="97"/>
      <c r="E567" s="2"/>
      <c r="F567" s="98"/>
      <c r="G567" s="2"/>
      <c r="H567" s="2"/>
      <c r="I567" s="97"/>
      <c r="J567" s="2"/>
      <c r="K567" s="2"/>
      <c r="L567" s="96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7.25" customHeight="1" x14ac:dyDescent="0.25">
      <c r="A568" s="2"/>
      <c r="B568" s="2"/>
      <c r="C568" s="96"/>
      <c r="D568" s="97"/>
      <c r="E568" s="2"/>
      <c r="F568" s="98"/>
      <c r="G568" s="2"/>
      <c r="H568" s="2"/>
      <c r="I568" s="97"/>
      <c r="J568" s="2"/>
      <c r="K568" s="2"/>
      <c r="L568" s="96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7.25" customHeight="1" x14ac:dyDescent="0.25">
      <c r="A569" s="2"/>
      <c r="B569" s="2"/>
      <c r="C569" s="96"/>
      <c r="D569" s="97"/>
      <c r="E569" s="2"/>
      <c r="F569" s="98"/>
      <c r="G569" s="2"/>
      <c r="H569" s="2"/>
      <c r="I569" s="97"/>
      <c r="J569" s="2"/>
      <c r="K569" s="2"/>
      <c r="L569" s="96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7.25" customHeight="1" x14ac:dyDescent="0.25">
      <c r="A570" s="2"/>
      <c r="B570" s="2"/>
      <c r="C570" s="96"/>
      <c r="D570" s="97"/>
      <c r="E570" s="2"/>
      <c r="F570" s="98"/>
      <c r="G570" s="2"/>
      <c r="H570" s="2"/>
      <c r="I570" s="97"/>
      <c r="J570" s="2"/>
      <c r="K570" s="2"/>
      <c r="L570" s="96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7.25" customHeight="1" x14ac:dyDescent="0.25">
      <c r="A571" s="2"/>
      <c r="B571" s="2"/>
      <c r="C571" s="96"/>
      <c r="D571" s="97"/>
      <c r="E571" s="2"/>
      <c r="F571" s="98"/>
      <c r="G571" s="2"/>
      <c r="H571" s="2"/>
      <c r="I571" s="97"/>
      <c r="J571" s="2"/>
      <c r="K571" s="2"/>
      <c r="L571" s="96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7.25" customHeight="1" x14ac:dyDescent="0.25">
      <c r="A572" s="2"/>
      <c r="B572" s="2"/>
      <c r="C572" s="96"/>
      <c r="D572" s="97"/>
      <c r="E572" s="2"/>
      <c r="F572" s="98"/>
      <c r="G572" s="2"/>
      <c r="H572" s="2"/>
      <c r="I572" s="97"/>
      <c r="J572" s="2"/>
      <c r="K572" s="2"/>
      <c r="L572" s="96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7.25" customHeight="1" x14ac:dyDescent="0.25">
      <c r="A573" s="2"/>
      <c r="B573" s="2"/>
      <c r="C573" s="96"/>
      <c r="D573" s="97"/>
      <c r="E573" s="2"/>
      <c r="F573" s="98"/>
      <c r="G573" s="2"/>
      <c r="H573" s="2"/>
      <c r="I573" s="97"/>
      <c r="J573" s="2"/>
      <c r="K573" s="2"/>
      <c r="L573" s="96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7.25" customHeight="1" x14ac:dyDescent="0.25">
      <c r="A574" s="2"/>
      <c r="B574" s="2"/>
      <c r="C574" s="96"/>
      <c r="D574" s="97"/>
      <c r="E574" s="2"/>
      <c r="F574" s="98"/>
      <c r="G574" s="2"/>
      <c r="H574" s="2"/>
      <c r="I574" s="97"/>
      <c r="J574" s="2"/>
      <c r="K574" s="2"/>
      <c r="L574" s="96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7.25" customHeight="1" x14ac:dyDescent="0.25">
      <c r="A575" s="2"/>
      <c r="B575" s="2"/>
      <c r="C575" s="96"/>
      <c r="D575" s="97"/>
      <c r="E575" s="2"/>
      <c r="F575" s="98"/>
      <c r="G575" s="2"/>
      <c r="H575" s="2"/>
      <c r="I575" s="97"/>
      <c r="J575" s="2"/>
      <c r="K575" s="2"/>
      <c r="L575" s="96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7.25" customHeight="1" x14ac:dyDescent="0.25">
      <c r="A576" s="2"/>
      <c r="B576" s="2"/>
      <c r="C576" s="96"/>
      <c r="D576" s="97"/>
      <c r="E576" s="2"/>
      <c r="F576" s="98"/>
      <c r="G576" s="2"/>
      <c r="H576" s="2"/>
      <c r="I576" s="97"/>
      <c r="J576" s="2"/>
      <c r="K576" s="2"/>
      <c r="L576" s="96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7.25" customHeight="1" x14ac:dyDescent="0.25">
      <c r="A577" s="2"/>
      <c r="B577" s="2"/>
      <c r="C577" s="96"/>
      <c r="D577" s="97"/>
      <c r="E577" s="2"/>
      <c r="F577" s="98"/>
      <c r="G577" s="2"/>
      <c r="H577" s="2"/>
      <c r="I577" s="97"/>
      <c r="J577" s="2"/>
      <c r="K577" s="2"/>
      <c r="L577" s="96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7.25" customHeight="1" x14ac:dyDescent="0.25">
      <c r="A578" s="2"/>
      <c r="B578" s="2"/>
      <c r="C578" s="96"/>
      <c r="D578" s="97"/>
      <c r="E578" s="2"/>
      <c r="F578" s="98"/>
      <c r="G578" s="2"/>
      <c r="H578" s="2"/>
      <c r="I578" s="97"/>
      <c r="J578" s="2"/>
      <c r="K578" s="2"/>
      <c r="L578" s="96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7.25" customHeight="1" x14ac:dyDescent="0.25">
      <c r="A579" s="2"/>
      <c r="B579" s="2"/>
      <c r="C579" s="96"/>
      <c r="D579" s="97"/>
      <c r="E579" s="2"/>
      <c r="F579" s="98"/>
      <c r="G579" s="2"/>
      <c r="H579" s="2"/>
      <c r="I579" s="97"/>
      <c r="J579" s="2"/>
      <c r="K579" s="2"/>
      <c r="L579" s="96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7.25" customHeight="1" x14ac:dyDescent="0.25">
      <c r="A580" s="2"/>
      <c r="B580" s="2"/>
      <c r="C580" s="96"/>
      <c r="D580" s="97"/>
      <c r="E580" s="2"/>
      <c r="F580" s="98"/>
      <c r="G580" s="2"/>
      <c r="H580" s="2"/>
      <c r="I580" s="97"/>
      <c r="J580" s="2"/>
      <c r="K580" s="2"/>
      <c r="L580" s="96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7.25" customHeight="1" x14ac:dyDescent="0.25">
      <c r="A581" s="2"/>
      <c r="B581" s="2"/>
      <c r="C581" s="96"/>
      <c r="D581" s="97"/>
      <c r="E581" s="2"/>
      <c r="F581" s="98"/>
      <c r="G581" s="2"/>
      <c r="H581" s="2"/>
      <c r="I581" s="97"/>
      <c r="J581" s="2"/>
      <c r="K581" s="2"/>
      <c r="L581" s="96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7.25" customHeight="1" x14ac:dyDescent="0.25">
      <c r="A582" s="2"/>
      <c r="B582" s="2"/>
      <c r="C582" s="96"/>
      <c r="D582" s="97"/>
      <c r="E582" s="2"/>
      <c r="F582" s="98"/>
      <c r="G582" s="2"/>
      <c r="H582" s="2"/>
      <c r="I582" s="97"/>
      <c r="J582" s="2"/>
      <c r="K582" s="2"/>
      <c r="L582" s="96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7.25" customHeight="1" x14ac:dyDescent="0.25">
      <c r="A583" s="2"/>
      <c r="B583" s="2"/>
      <c r="C583" s="96"/>
      <c r="D583" s="97"/>
      <c r="E583" s="2"/>
      <c r="F583" s="98"/>
      <c r="G583" s="2"/>
      <c r="H583" s="2"/>
      <c r="I583" s="97"/>
      <c r="J583" s="2"/>
      <c r="K583" s="2"/>
      <c r="L583" s="96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7.25" customHeight="1" x14ac:dyDescent="0.25">
      <c r="A584" s="2"/>
      <c r="B584" s="2"/>
      <c r="C584" s="96"/>
      <c r="D584" s="97"/>
      <c r="E584" s="2"/>
      <c r="F584" s="98"/>
      <c r="G584" s="2"/>
      <c r="H584" s="2"/>
      <c r="I584" s="97"/>
      <c r="J584" s="2"/>
      <c r="K584" s="2"/>
      <c r="L584" s="96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7.25" customHeight="1" x14ac:dyDescent="0.25">
      <c r="A585" s="2"/>
      <c r="B585" s="2"/>
      <c r="C585" s="96"/>
      <c r="D585" s="97"/>
      <c r="E585" s="2"/>
      <c r="F585" s="98"/>
      <c r="G585" s="2"/>
      <c r="H585" s="2"/>
      <c r="I585" s="97"/>
      <c r="J585" s="2"/>
      <c r="K585" s="2"/>
      <c r="L585" s="96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7.25" customHeight="1" x14ac:dyDescent="0.25">
      <c r="A586" s="2"/>
      <c r="B586" s="2"/>
      <c r="C586" s="96"/>
      <c r="D586" s="97"/>
      <c r="E586" s="2"/>
      <c r="F586" s="98"/>
      <c r="G586" s="2"/>
      <c r="H586" s="2"/>
      <c r="I586" s="97"/>
      <c r="J586" s="2"/>
      <c r="K586" s="2"/>
      <c r="L586" s="96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7.25" customHeight="1" x14ac:dyDescent="0.25">
      <c r="A587" s="2"/>
      <c r="B587" s="2"/>
      <c r="C587" s="96"/>
      <c r="D587" s="97"/>
      <c r="E587" s="2"/>
      <c r="F587" s="98"/>
      <c r="G587" s="2"/>
      <c r="H587" s="2"/>
      <c r="I587" s="97"/>
      <c r="J587" s="2"/>
      <c r="K587" s="2"/>
      <c r="L587" s="96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7.25" customHeight="1" x14ac:dyDescent="0.25">
      <c r="A588" s="2"/>
      <c r="B588" s="2"/>
      <c r="C588" s="96"/>
      <c r="D588" s="97"/>
      <c r="E588" s="2"/>
      <c r="F588" s="98"/>
      <c r="G588" s="2"/>
      <c r="H588" s="2"/>
      <c r="I588" s="97"/>
      <c r="J588" s="2"/>
      <c r="K588" s="2"/>
      <c r="L588" s="96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7.25" customHeight="1" x14ac:dyDescent="0.25">
      <c r="A589" s="2"/>
      <c r="B589" s="2"/>
      <c r="C589" s="96"/>
      <c r="D589" s="97"/>
      <c r="E589" s="2"/>
      <c r="F589" s="98"/>
      <c r="G589" s="2"/>
      <c r="H589" s="2"/>
      <c r="I589" s="97"/>
      <c r="J589" s="2"/>
      <c r="K589" s="2"/>
      <c r="L589" s="96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7.25" customHeight="1" x14ac:dyDescent="0.25">
      <c r="A590" s="2"/>
      <c r="B590" s="2"/>
      <c r="C590" s="96"/>
      <c r="D590" s="97"/>
      <c r="E590" s="2"/>
      <c r="F590" s="98"/>
      <c r="G590" s="2"/>
      <c r="H590" s="2"/>
      <c r="I590" s="97"/>
      <c r="J590" s="2"/>
      <c r="K590" s="2"/>
      <c r="L590" s="96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7.25" customHeight="1" x14ac:dyDescent="0.25">
      <c r="A591" s="2"/>
      <c r="B591" s="2"/>
      <c r="C591" s="96"/>
      <c r="D591" s="97"/>
      <c r="E591" s="2"/>
      <c r="F591" s="98"/>
      <c r="G591" s="2"/>
      <c r="H591" s="2"/>
      <c r="I591" s="97"/>
      <c r="J591" s="2"/>
      <c r="K591" s="2"/>
      <c r="L591" s="96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7.25" customHeight="1" x14ac:dyDescent="0.25">
      <c r="A592" s="2"/>
      <c r="B592" s="2"/>
      <c r="C592" s="96"/>
      <c r="D592" s="97"/>
      <c r="E592" s="2"/>
      <c r="F592" s="98"/>
      <c r="G592" s="2"/>
      <c r="H592" s="2"/>
      <c r="I592" s="97"/>
      <c r="J592" s="2"/>
      <c r="K592" s="2"/>
      <c r="L592" s="96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7.25" customHeight="1" x14ac:dyDescent="0.25">
      <c r="A593" s="2"/>
      <c r="B593" s="2"/>
      <c r="C593" s="96"/>
      <c r="D593" s="97"/>
      <c r="E593" s="2"/>
      <c r="F593" s="98"/>
      <c r="G593" s="2"/>
      <c r="H593" s="2"/>
      <c r="I593" s="97"/>
      <c r="J593" s="2"/>
      <c r="K593" s="2"/>
      <c r="L593" s="96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7.25" customHeight="1" x14ac:dyDescent="0.25">
      <c r="A594" s="2"/>
      <c r="B594" s="2"/>
      <c r="C594" s="96"/>
      <c r="D594" s="97"/>
      <c r="E594" s="2"/>
      <c r="F594" s="98"/>
      <c r="G594" s="2"/>
      <c r="H594" s="2"/>
      <c r="I594" s="97"/>
      <c r="J594" s="2"/>
      <c r="K594" s="2"/>
      <c r="L594" s="96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7.25" customHeight="1" x14ac:dyDescent="0.25">
      <c r="A595" s="2"/>
      <c r="B595" s="2"/>
      <c r="C595" s="96"/>
      <c r="D595" s="97"/>
      <c r="E595" s="2"/>
      <c r="F595" s="98"/>
      <c r="G595" s="2"/>
      <c r="H595" s="2"/>
      <c r="I595" s="97"/>
      <c r="J595" s="2"/>
      <c r="K595" s="2"/>
      <c r="L595" s="96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7.25" customHeight="1" x14ac:dyDescent="0.25">
      <c r="A596" s="2"/>
      <c r="B596" s="2"/>
      <c r="C596" s="96"/>
      <c r="D596" s="97"/>
      <c r="E596" s="2"/>
      <c r="F596" s="98"/>
      <c r="G596" s="2"/>
      <c r="H596" s="2"/>
      <c r="I596" s="97"/>
      <c r="J596" s="2"/>
      <c r="K596" s="2"/>
      <c r="L596" s="96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7.25" customHeight="1" x14ac:dyDescent="0.25">
      <c r="A597" s="2"/>
      <c r="B597" s="2"/>
      <c r="C597" s="96"/>
      <c r="D597" s="97"/>
      <c r="E597" s="2"/>
      <c r="F597" s="98"/>
      <c r="G597" s="2"/>
      <c r="H597" s="2"/>
      <c r="I597" s="97"/>
      <c r="J597" s="2"/>
      <c r="K597" s="2"/>
      <c r="L597" s="96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7.25" customHeight="1" x14ac:dyDescent="0.25">
      <c r="A598" s="2"/>
      <c r="B598" s="2"/>
      <c r="C598" s="96"/>
      <c r="D598" s="97"/>
      <c r="E598" s="2"/>
      <c r="F598" s="98"/>
      <c r="G598" s="2"/>
      <c r="H598" s="2"/>
      <c r="I598" s="97"/>
      <c r="J598" s="2"/>
      <c r="K598" s="2"/>
      <c r="L598" s="96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7.25" customHeight="1" x14ac:dyDescent="0.25">
      <c r="A599" s="2"/>
      <c r="B599" s="2"/>
      <c r="C599" s="96"/>
      <c r="D599" s="97"/>
      <c r="E599" s="2"/>
      <c r="F599" s="98"/>
      <c r="G599" s="2"/>
      <c r="H599" s="2"/>
      <c r="I599" s="97"/>
      <c r="J599" s="2"/>
      <c r="K599" s="2"/>
      <c r="L599" s="96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7.25" customHeight="1" x14ac:dyDescent="0.25">
      <c r="A600" s="2"/>
      <c r="B600" s="2"/>
      <c r="C600" s="96"/>
      <c r="D600" s="97"/>
      <c r="E600" s="2"/>
      <c r="F600" s="98"/>
      <c r="G600" s="2"/>
      <c r="H600" s="2"/>
      <c r="I600" s="97"/>
      <c r="J600" s="2"/>
      <c r="K600" s="2"/>
      <c r="L600" s="96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7.25" customHeight="1" x14ac:dyDescent="0.25">
      <c r="A601" s="2"/>
      <c r="B601" s="2"/>
      <c r="C601" s="96"/>
      <c r="D601" s="97"/>
      <c r="E601" s="2"/>
      <c r="F601" s="98"/>
      <c r="G601" s="2"/>
      <c r="H601" s="2"/>
      <c r="I601" s="97"/>
      <c r="J601" s="2"/>
      <c r="K601" s="2"/>
      <c r="L601" s="96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7.25" customHeight="1" x14ac:dyDescent="0.25">
      <c r="A602" s="2"/>
      <c r="B602" s="2"/>
      <c r="C602" s="96"/>
      <c r="D602" s="97"/>
      <c r="E602" s="2"/>
      <c r="F602" s="98"/>
      <c r="G602" s="2"/>
      <c r="H602" s="2"/>
      <c r="I602" s="97"/>
      <c r="J602" s="2"/>
      <c r="K602" s="2"/>
      <c r="L602" s="96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7.25" customHeight="1" x14ac:dyDescent="0.25">
      <c r="A603" s="2"/>
      <c r="B603" s="2"/>
      <c r="C603" s="96"/>
      <c r="D603" s="97"/>
      <c r="E603" s="2"/>
      <c r="F603" s="98"/>
      <c r="G603" s="2"/>
      <c r="H603" s="2"/>
      <c r="I603" s="97"/>
      <c r="J603" s="2"/>
      <c r="K603" s="2"/>
      <c r="L603" s="96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7.25" customHeight="1" x14ac:dyDescent="0.25">
      <c r="A604" s="2"/>
      <c r="B604" s="2"/>
      <c r="C604" s="96"/>
      <c r="D604" s="97"/>
      <c r="E604" s="2"/>
      <c r="F604" s="98"/>
      <c r="G604" s="2"/>
      <c r="H604" s="2"/>
      <c r="I604" s="97"/>
      <c r="J604" s="2"/>
      <c r="K604" s="2"/>
      <c r="L604" s="96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7.25" customHeight="1" x14ac:dyDescent="0.25">
      <c r="A605" s="2"/>
      <c r="B605" s="2"/>
      <c r="C605" s="96"/>
      <c r="D605" s="97"/>
      <c r="E605" s="2"/>
      <c r="F605" s="98"/>
      <c r="G605" s="2"/>
      <c r="H605" s="2"/>
      <c r="I605" s="97"/>
      <c r="J605" s="2"/>
      <c r="K605" s="2"/>
      <c r="L605" s="96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7.25" customHeight="1" x14ac:dyDescent="0.25">
      <c r="A606" s="2"/>
      <c r="B606" s="2"/>
      <c r="C606" s="96"/>
      <c r="D606" s="97"/>
      <c r="E606" s="2"/>
      <c r="F606" s="98"/>
      <c r="G606" s="2"/>
      <c r="H606" s="2"/>
      <c r="I606" s="97"/>
      <c r="J606" s="2"/>
      <c r="K606" s="2"/>
      <c r="L606" s="96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7.25" customHeight="1" x14ac:dyDescent="0.25">
      <c r="A607" s="2"/>
      <c r="B607" s="2"/>
      <c r="C607" s="96"/>
      <c r="D607" s="97"/>
      <c r="E607" s="2"/>
      <c r="F607" s="98"/>
      <c r="G607" s="2"/>
      <c r="H607" s="2"/>
      <c r="I607" s="97"/>
      <c r="J607" s="2"/>
      <c r="K607" s="2"/>
      <c r="L607" s="96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7.25" customHeight="1" x14ac:dyDescent="0.25">
      <c r="A608" s="2"/>
      <c r="B608" s="2"/>
      <c r="C608" s="96"/>
      <c r="D608" s="97"/>
      <c r="E608" s="2"/>
      <c r="F608" s="98"/>
      <c r="G608" s="2"/>
      <c r="H608" s="2"/>
      <c r="I608" s="97"/>
      <c r="J608" s="2"/>
      <c r="K608" s="2"/>
      <c r="L608" s="96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7.25" customHeight="1" x14ac:dyDescent="0.25">
      <c r="A609" s="2"/>
      <c r="B609" s="2"/>
      <c r="C609" s="96"/>
      <c r="D609" s="97"/>
      <c r="E609" s="2"/>
      <c r="F609" s="98"/>
      <c r="G609" s="2"/>
      <c r="H609" s="2"/>
      <c r="I609" s="97"/>
      <c r="J609" s="2"/>
      <c r="K609" s="2"/>
      <c r="L609" s="96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7.25" customHeight="1" x14ac:dyDescent="0.25">
      <c r="A610" s="2"/>
      <c r="B610" s="2"/>
      <c r="C610" s="96"/>
      <c r="D610" s="97"/>
      <c r="E610" s="2"/>
      <c r="F610" s="98"/>
      <c r="G610" s="2"/>
      <c r="H610" s="2"/>
      <c r="I610" s="97"/>
      <c r="J610" s="2"/>
      <c r="K610" s="2"/>
      <c r="L610" s="96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7.25" customHeight="1" x14ac:dyDescent="0.25">
      <c r="A611" s="2"/>
      <c r="B611" s="2"/>
      <c r="C611" s="96"/>
      <c r="D611" s="97"/>
      <c r="E611" s="2"/>
      <c r="F611" s="98"/>
      <c r="G611" s="2"/>
      <c r="H611" s="2"/>
      <c r="I611" s="97"/>
      <c r="J611" s="2"/>
      <c r="K611" s="2"/>
      <c r="L611" s="96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7.25" customHeight="1" x14ac:dyDescent="0.25">
      <c r="A612" s="2"/>
      <c r="B612" s="2"/>
      <c r="C612" s="96"/>
      <c r="D612" s="97"/>
      <c r="E612" s="2"/>
      <c r="F612" s="98"/>
      <c r="G612" s="2"/>
      <c r="H612" s="2"/>
      <c r="I612" s="97"/>
      <c r="J612" s="2"/>
      <c r="K612" s="2"/>
      <c r="L612" s="96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7.25" customHeight="1" x14ac:dyDescent="0.25">
      <c r="A613" s="2"/>
      <c r="B613" s="2"/>
      <c r="C613" s="96"/>
      <c r="D613" s="97"/>
      <c r="E613" s="2"/>
      <c r="F613" s="98"/>
      <c r="G613" s="2"/>
      <c r="H613" s="2"/>
      <c r="I613" s="97"/>
      <c r="J613" s="2"/>
      <c r="K613" s="2"/>
      <c r="L613" s="96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7.25" customHeight="1" x14ac:dyDescent="0.25">
      <c r="A614" s="2"/>
      <c r="B614" s="2"/>
      <c r="C614" s="96"/>
      <c r="D614" s="97"/>
      <c r="E614" s="2"/>
      <c r="F614" s="98"/>
      <c r="G614" s="2"/>
      <c r="H614" s="2"/>
      <c r="I614" s="97"/>
      <c r="J614" s="2"/>
      <c r="K614" s="2"/>
      <c r="L614" s="96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7.25" customHeight="1" x14ac:dyDescent="0.25">
      <c r="A615" s="2"/>
      <c r="B615" s="2"/>
      <c r="C615" s="96"/>
      <c r="D615" s="97"/>
      <c r="E615" s="2"/>
      <c r="F615" s="98"/>
      <c r="G615" s="2"/>
      <c r="H615" s="2"/>
      <c r="I615" s="97"/>
      <c r="J615" s="2"/>
      <c r="K615" s="2"/>
      <c r="L615" s="96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7.25" customHeight="1" x14ac:dyDescent="0.25">
      <c r="A616" s="2"/>
      <c r="B616" s="2"/>
      <c r="C616" s="96"/>
      <c r="D616" s="97"/>
      <c r="E616" s="2"/>
      <c r="F616" s="98"/>
      <c r="G616" s="2"/>
      <c r="H616" s="2"/>
      <c r="I616" s="97"/>
      <c r="J616" s="2"/>
      <c r="K616" s="2"/>
      <c r="L616" s="96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7.25" customHeight="1" x14ac:dyDescent="0.25">
      <c r="A617" s="2"/>
      <c r="B617" s="2"/>
      <c r="C617" s="96"/>
      <c r="D617" s="97"/>
      <c r="E617" s="2"/>
      <c r="F617" s="98"/>
      <c r="G617" s="2"/>
      <c r="H617" s="2"/>
      <c r="I617" s="97"/>
      <c r="J617" s="2"/>
      <c r="K617" s="2"/>
      <c r="L617" s="96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7.25" customHeight="1" x14ac:dyDescent="0.25">
      <c r="A618" s="2"/>
      <c r="B618" s="2"/>
      <c r="C618" s="96"/>
      <c r="D618" s="97"/>
      <c r="E618" s="2"/>
      <c r="F618" s="98"/>
      <c r="G618" s="2"/>
      <c r="H618" s="2"/>
      <c r="I618" s="97"/>
      <c r="J618" s="2"/>
      <c r="K618" s="2"/>
      <c r="L618" s="96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7.25" customHeight="1" x14ac:dyDescent="0.25">
      <c r="A619" s="2"/>
      <c r="B619" s="2"/>
      <c r="C619" s="96"/>
      <c r="D619" s="97"/>
      <c r="E619" s="2"/>
      <c r="F619" s="98"/>
      <c r="G619" s="2"/>
      <c r="H619" s="2"/>
      <c r="I619" s="97"/>
      <c r="J619" s="2"/>
      <c r="K619" s="2"/>
      <c r="L619" s="96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7.25" customHeight="1" x14ac:dyDescent="0.25">
      <c r="A620" s="2"/>
      <c r="B620" s="2"/>
      <c r="C620" s="96"/>
      <c r="D620" s="97"/>
      <c r="E620" s="2"/>
      <c r="F620" s="98"/>
      <c r="G620" s="2"/>
      <c r="H620" s="2"/>
      <c r="I620" s="97"/>
      <c r="J620" s="2"/>
      <c r="K620" s="2"/>
      <c r="L620" s="96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7.25" customHeight="1" x14ac:dyDescent="0.25">
      <c r="A621" s="2"/>
      <c r="B621" s="2"/>
      <c r="C621" s="96"/>
      <c r="D621" s="97"/>
      <c r="E621" s="2"/>
      <c r="F621" s="98"/>
      <c r="G621" s="2"/>
      <c r="H621" s="2"/>
      <c r="I621" s="97"/>
      <c r="J621" s="2"/>
      <c r="K621" s="2"/>
      <c r="L621" s="96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7.25" customHeight="1" x14ac:dyDescent="0.25">
      <c r="A622" s="2"/>
      <c r="B622" s="2"/>
      <c r="C622" s="96"/>
      <c r="D622" s="97"/>
      <c r="E622" s="2"/>
      <c r="F622" s="98"/>
      <c r="G622" s="2"/>
      <c r="H622" s="2"/>
      <c r="I622" s="97"/>
      <c r="J622" s="2"/>
      <c r="K622" s="2"/>
      <c r="L622" s="96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7.25" customHeight="1" x14ac:dyDescent="0.25">
      <c r="A623" s="2"/>
      <c r="B623" s="2"/>
      <c r="C623" s="96"/>
      <c r="D623" s="97"/>
      <c r="E623" s="2"/>
      <c r="F623" s="98"/>
      <c r="G623" s="2"/>
      <c r="H623" s="2"/>
      <c r="I623" s="97"/>
      <c r="J623" s="2"/>
      <c r="K623" s="2"/>
      <c r="L623" s="96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7.25" customHeight="1" x14ac:dyDescent="0.25">
      <c r="A624" s="2"/>
      <c r="B624" s="2"/>
      <c r="C624" s="96"/>
      <c r="D624" s="97"/>
      <c r="E624" s="2"/>
      <c r="F624" s="98"/>
      <c r="G624" s="2"/>
      <c r="H624" s="2"/>
      <c r="I624" s="97"/>
      <c r="J624" s="2"/>
      <c r="K624" s="2"/>
      <c r="L624" s="96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7.25" customHeight="1" x14ac:dyDescent="0.25">
      <c r="A625" s="2"/>
      <c r="B625" s="2"/>
      <c r="C625" s="96"/>
      <c r="D625" s="97"/>
      <c r="E625" s="2"/>
      <c r="F625" s="98"/>
      <c r="G625" s="2"/>
      <c r="H625" s="2"/>
      <c r="I625" s="97"/>
      <c r="J625" s="2"/>
      <c r="K625" s="2"/>
      <c r="L625" s="96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7.25" customHeight="1" x14ac:dyDescent="0.25">
      <c r="A626" s="2"/>
      <c r="B626" s="2"/>
      <c r="C626" s="96"/>
      <c r="D626" s="97"/>
      <c r="E626" s="2"/>
      <c r="F626" s="98"/>
      <c r="G626" s="2"/>
      <c r="H626" s="2"/>
      <c r="I626" s="97"/>
      <c r="J626" s="2"/>
      <c r="K626" s="2"/>
      <c r="L626" s="96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7.25" customHeight="1" x14ac:dyDescent="0.25">
      <c r="A627" s="2"/>
      <c r="B627" s="2"/>
      <c r="C627" s="96"/>
      <c r="D627" s="97"/>
      <c r="E627" s="2"/>
      <c r="F627" s="98"/>
      <c r="G627" s="2"/>
      <c r="H627" s="2"/>
      <c r="I627" s="97"/>
      <c r="J627" s="2"/>
      <c r="K627" s="2"/>
      <c r="L627" s="96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7.25" customHeight="1" x14ac:dyDescent="0.25">
      <c r="A628" s="2"/>
      <c r="B628" s="2"/>
      <c r="C628" s="96"/>
      <c r="D628" s="97"/>
      <c r="E628" s="2"/>
      <c r="F628" s="98"/>
      <c r="G628" s="2"/>
      <c r="H628" s="2"/>
      <c r="I628" s="97"/>
      <c r="J628" s="2"/>
      <c r="K628" s="2"/>
      <c r="L628" s="96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7.25" customHeight="1" x14ac:dyDescent="0.25">
      <c r="A629" s="2"/>
      <c r="B629" s="2"/>
      <c r="C629" s="96"/>
      <c r="D629" s="97"/>
      <c r="E629" s="2"/>
      <c r="F629" s="98"/>
      <c r="G629" s="2"/>
      <c r="H629" s="2"/>
      <c r="I629" s="97"/>
      <c r="J629" s="2"/>
      <c r="K629" s="2"/>
      <c r="L629" s="96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7.25" customHeight="1" x14ac:dyDescent="0.25">
      <c r="A630" s="2"/>
      <c r="B630" s="2"/>
      <c r="C630" s="96"/>
      <c r="D630" s="97"/>
      <c r="E630" s="2"/>
      <c r="F630" s="98"/>
      <c r="G630" s="2"/>
      <c r="H630" s="2"/>
      <c r="I630" s="97"/>
      <c r="J630" s="2"/>
      <c r="K630" s="2"/>
      <c r="L630" s="96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7.25" customHeight="1" x14ac:dyDescent="0.25">
      <c r="A631" s="2"/>
      <c r="B631" s="2"/>
      <c r="C631" s="96"/>
      <c r="D631" s="97"/>
      <c r="E631" s="2"/>
      <c r="F631" s="98"/>
      <c r="G631" s="2"/>
      <c r="H631" s="2"/>
      <c r="I631" s="97"/>
      <c r="J631" s="2"/>
      <c r="K631" s="2"/>
      <c r="L631" s="96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7.25" customHeight="1" x14ac:dyDescent="0.25">
      <c r="A632" s="2"/>
      <c r="B632" s="2"/>
      <c r="C632" s="96"/>
      <c r="D632" s="97"/>
      <c r="E632" s="2"/>
      <c r="F632" s="98"/>
      <c r="G632" s="2"/>
      <c r="H632" s="2"/>
      <c r="I632" s="97"/>
      <c r="J632" s="2"/>
      <c r="K632" s="2"/>
      <c r="L632" s="96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7.25" customHeight="1" x14ac:dyDescent="0.25">
      <c r="A633" s="2"/>
      <c r="B633" s="2"/>
      <c r="C633" s="96"/>
      <c r="D633" s="97"/>
      <c r="E633" s="2"/>
      <c r="F633" s="98"/>
      <c r="G633" s="2"/>
      <c r="H633" s="2"/>
      <c r="I633" s="97"/>
      <c r="J633" s="2"/>
      <c r="K633" s="2"/>
      <c r="L633" s="96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7.25" customHeight="1" x14ac:dyDescent="0.25">
      <c r="A634" s="2"/>
      <c r="B634" s="2"/>
      <c r="C634" s="96"/>
      <c r="D634" s="97"/>
      <c r="E634" s="2"/>
      <c r="F634" s="98"/>
      <c r="G634" s="2"/>
      <c r="H634" s="2"/>
      <c r="I634" s="97"/>
      <c r="J634" s="2"/>
      <c r="K634" s="2"/>
      <c r="L634" s="96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7.25" customHeight="1" x14ac:dyDescent="0.25">
      <c r="A635" s="2"/>
      <c r="B635" s="2"/>
      <c r="C635" s="96"/>
      <c r="D635" s="97"/>
      <c r="E635" s="2"/>
      <c r="F635" s="98"/>
      <c r="G635" s="2"/>
      <c r="H635" s="2"/>
      <c r="I635" s="97"/>
      <c r="J635" s="2"/>
      <c r="K635" s="2"/>
      <c r="L635" s="96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7.25" customHeight="1" x14ac:dyDescent="0.25">
      <c r="A636" s="2"/>
      <c r="B636" s="2"/>
      <c r="C636" s="96"/>
      <c r="D636" s="97"/>
      <c r="E636" s="2"/>
      <c r="F636" s="98"/>
      <c r="G636" s="2"/>
      <c r="H636" s="2"/>
      <c r="I636" s="97"/>
      <c r="J636" s="2"/>
      <c r="K636" s="2"/>
      <c r="L636" s="96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7.25" customHeight="1" x14ac:dyDescent="0.25">
      <c r="A637" s="2"/>
      <c r="B637" s="2"/>
      <c r="C637" s="96"/>
      <c r="D637" s="97"/>
      <c r="E637" s="2"/>
      <c r="F637" s="98"/>
      <c r="G637" s="2"/>
      <c r="H637" s="2"/>
      <c r="I637" s="97"/>
      <c r="J637" s="2"/>
      <c r="K637" s="2"/>
      <c r="L637" s="96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7.25" customHeight="1" x14ac:dyDescent="0.25">
      <c r="A638" s="2"/>
      <c r="B638" s="2"/>
      <c r="C638" s="96"/>
      <c r="D638" s="97"/>
      <c r="E638" s="2"/>
      <c r="F638" s="98"/>
      <c r="G638" s="2"/>
      <c r="H638" s="2"/>
      <c r="I638" s="97"/>
      <c r="J638" s="2"/>
      <c r="K638" s="2"/>
      <c r="L638" s="96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7.25" customHeight="1" x14ac:dyDescent="0.25">
      <c r="A639" s="2"/>
      <c r="B639" s="2"/>
      <c r="C639" s="96"/>
      <c r="D639" s="97"/>
      <c r="E639" s="2"/>
      <c r="F639" s="98"/>
      <c r="G639" s="2"/>
      <c r="H639" s="2"/>
      <c r="I639" s="97"/>
      <c r="J639" s="2"/>
      <c r="K639" s="2"/>
      <c r="L639" s="96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7.25" customHeight="1" x14ac:dyDescent="0.25">
      <c r="A640" s="2"/>
      <c r="B640" s="2"/>
      <c r="C640" s="96"/>
      <c r="D640" s="97"/>
      <c r="E640" s="2"/>
      <c r="F640" s="98"/>
      <c r="G640" s="2"/>
      <c r="H640" s="2"/>
      <c r="I640" s="97"/>
      <c r="J640" s="2"/>
      <c r="K640" s="2"/>
      <c r="L640" s="96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7.25" customHeight="1" x14ac:dyDescent="0.25">
      <c r="A641" s="2"/>
      <c r="B641" s="2"/>
      <c r="C641" s="96"/>
      <c r="D641" s="97"/>
      <c r="E641" s="2"/>
      <c r="F641" s="98"/>
      <c r="G641" s="2"/>
      <c r="H641" s="2"/>
      <c r="I641" s="97"/>
      <c r="J641" s="2"/>
      <c r="K641" s="2"/>
      <c r="L641" s="96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7.25" customHeight="1" x14ac:dyDescent="0.25">
      <c r="A642" s="2"/>
      <c r="B642" s="2"/>
      <c r="C642" s="96"/>
      <c r="D642" s="97"/>
      <c r="E642" s="2"/>
      <c r="F642" s="98"/>
      <c r="G642" s="2"/>
      <c r="H642" s="2"/>
      <c r="I642" s="97"/>
      <c r="J642" s="2"/>
      <c r="K642" s="2"/>
      <c r="L642" s="96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7.25" customHeight="1" x14ac:dyDescent="0.25">
      <c r="A643" s="2"/>
      <c r="B643" s="2"/>
      <c r="C643" s="96"/>
      <c r="D643" s="97"/>
      <c r="E643" s="2"/>
      <c r="F643" s="98"/>
      <c r="G643" s="2"/>
      <c r="H643" s="2"/>
      <c r="I643" s="97"/>
      <c r="J643" s="2"/>
      <c r="K643" s="2"/>
      <c r="L643" s="96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7.25" customHeight="1" x14ac:dyDescent="0.25">
      <c r="A644" s="2"/>
      <c r="B644" s="2"/>
      <c r="C644" s="96"/>
      <c r="D644" s="97"/>
      <c r="E644" s="2"/>
      <c r="F644" s="98"/>
      <c r="G644" s="2"/>
      <c r="H644" s="2"/>
      <c r="I644" s="97"/>
      <c r="J644" s="2"/>
      <c r="K644" s="2"/>
      <c r="L644" s="96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7.25" customHeight="1" x14ac:dyDescent="0.25">
      <c r="A645" s="2"/>
      <c r="B645" s="2"/>
      <c r="C645" s="96"/>
      <c r="D645" s="97"/>
      <c r="E645" s="2"/>
      <c r="F645" s="98"/>
      <c r="G645" s="2"/>
      <c r="H645" s="2"/>
      <c r="I645" s="97"/>
      <c r="J645" s="2"/>
      <c r="K645" s="2"/>
      <c r="L645" s="96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7.25" customHeight="1" x14ac:dyDescent="0.25">
      <c r="A646" s="2"/>
      <c r="B646" s="2"/>
      <c r="C646" s="96"/>
      <c r="D646" s="97"/>
      <c r="E646" s="2"/>
      <c r="F646" s="98"/>
      <c r="G646" s="2"/>
      <c r="H646" s="2"/>
      <c r="I646" s="97"/>
      <c r="J646" s="2"/>
      <c r="K646" s="2"/>
      <c r="L646" s="96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7.25" customHeight="1" x14ac:dyDescent="0.25">
      <c r="A647" s="2"/>
      <c r="B647" s="2"/>
      <c r="C647" s="96"/>
      <c r="D647" s="97"/>
      <c r="E647" s="2"/>
      <c r="F647" s="98"/>
      <c r="G647" s="2"/>
      <c r="H647" s="2"/>
      <c r="I647" s="97"/>
      <c r="J647" s="2"/>
      <c r="K647" s="2"/>
      <c r="L647" s="96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7.25" customHeight="1" x14ac:dyDescent="0.25">
      <c r="A648" s="2"/>
      <c r="B648" s="2"/>
      <c r="C648" s="96"/>
      <c r="D648" s="97"/>
      <c r="E648" s="2"/>
      <c r="F648" s="98"/>
      <c r="G648" s="2"/>
      <c r="H648" s="2"/>
      <c r="I648" s="97"/>
      <c r="J648" s="2"/>
      <c r="K648" s="2"/>
      <c r="L648" s="96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7.25" customHeight="1" x14ac:dyDescent="0.25">
      <c r="A649" s="2"/>
      <c r="B649" s="2"/>
      <c r="C649" s="96"/>
      <c r="D649" s="97"/>
      <c r="E649" s="2"/>
      <c r="F649" s="98"/>
      <c r="G649" s="2"/>
      <c r="H649" s="2"/>
      <c r="I649" s="97"/>
      <c r="J649" s="2"/>
      <c r="K649" s="2"/>
      <c r="L649" s="96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7.25" customHeight="1" x14ac:dyDescent="0.25">
      <c r="A650" s="2"/>
      <c r="B650" s="2"/>
      <c r="C650" s="96"/>
      <c r="D650" s="97"/>
      <c r="E650" s="2"/>
      <c r="F650" s="98"/>
      <c r="G650" s="2"/>
      <c r="H650" s="2"/>
      <c r="I650" s="97"/>
      <c r="J650" s="2"/>
      <c r="K650" s="2"/>
      <c r="L650" s="96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7.25" customHeight="1" x14ac:dyDescent="0.25">
      <c r="A651" s="2"/>
      <c r="B651" s="2"/>
      <c r="C651" s="96"/>
      <c r="D651" s="97"/>
      <c r="E651" s="2"/>
      <c r="F651" s="98"/>
      <c r="G651" s="2"/>
      <c r="H651" s="2"/>
      <c r="I651" s="97"/>
      <c r="J651" s="2"/>
      <c r="K651" s="2"/>
      <c r="L651" s="96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7.25" customHeight="1" x14ac:dyDescent="0.25">
      <c r="A652" s="2"/>
      <c r="B652" s="2"/>
      <c r="C652" s="96"/>
      <c r="D652" s="97"/>
      <c r="E652" s="2"/>
      <c r="F652" s="98"/>
      <c r="G652" s="2"/>
      <c r="H652" s="2"/>
      <c r="I652" s="97"/>
      <c r="J652" s="2"/>
      <c r="K652" s="2"/>
      <c r="L652" s="96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7.25" customHeight="1" x14ac:dyDescent="0.25">
      <c r="A653" s="2"/>
      <c r="B653" s="2"/>
      <c r="C653" s="96"/>
      <c r="D653" s="97"/>
      <c r="E653" s="2"/>
      <c r="F653" s="98"/>
      <c r="G653" s="2"/>
      <c r="H653" s="2"/>
      <c r="I653" s="97"/>
      <c r="J653" s="2"/>
      <c r="K653" s="2"/>
      <c r="L653" s="96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7.25" customHeight="1" x14ac:dyDescent="0.25">
      <c r="A654" s="2"/>
      <c r="B654" s="2"/>
      <c r="C654" s="96"/>
      <c r="D654" s="97"/>
      <c r="E654" s="2"/>
      <c r="F654" s="98"/>
      <c r="G654" s="2"/>
      <c r="H654" s="2"/>
      <c r="I654" s="97"/>
      <c r="J654" s="2"/>
      <c r="K654" s="2"/>
      <c r="L654" s="96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7.25" customHeight="1" x14ac:dyDescent="0.25">
      <c r="A655" s="2"/>
      <c r="B655" s="2"/>
      <c r="C655" s="96"/>
      <c r="D655" s="97"/>
      <c r="E655" s="2"/>
      <c r="F655" s="98"/>
      <c r="G655" s="2"/>
      <c r="H655" s="2"/>
      <c r="I655" s="97"/>
      <c r="J655" s="2"/>
      <c r="K655" s="2"/>
      <c r="L655" s="96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7.25" customHeight="1" x14ac:dyDescent="0.25">
      <c r="A656" s="2"/>
      <c r="B656" s="2"/>
      <c r="C656" s="96"/>
      <c r="D656" s="97"/>
      <c r="E656" s="2"/>
      <c r="F656" s="98"/>
      <c r="G656" s="2"/>
      <c r="H656" s="2"/>
      <c r="I656" s="97"/>
      <c r="J656" s="2"/>
      <c r="K656" s="2"/>
      <c r="L656" s="96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7.25" customHeight="1" x14ac:dyDescent="0.25">
      <c r="A657" s="2"/>
      <c r="B657" s="2"/>
      <c r="C657" s="96"/>
      <c r="D657" s="97"/>
      <c r="E657" s="2"/>
      <c r="F657" s="98"/>
      <c r="G657" s="2"/>
      <c r="H657" s="2"/>
      <c r="I657" s="97"/>
      <c r="J657" s="2"/>
      <c r="K657" s="2"/>
      <c r="L657" s="96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7.25" customHeight="1" x14ac:dyDescent="0.25">
      <c r="A658" s="2"/>
      <c r="B658" s="2"/>
      <c r="C658" s="96"/>
      <c r="D658" s="97"/>
      <c r="E658" s="2"/>
      <c r="F658" s="98"/>
      <c r="G658" s="2"/>
      <c r="H658" s="2"/>
      <c r="I658" s="97"/>
      <c r="J658" s="2"/>
      <c r="K658" s="2"/>
      <c r="L658" s="96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7.25" customHeight="1" x14ac:dyDescent="0.25">
      <c r="A659" s="2"/>
      <c r="B659" s="2"/>
      <c r="C659" s="96"/>
      <c r="D659" s="97"/>
      <c r="E659" s="2"/>
      <c r="F659" s="98"/>
      <c r="G659" s="2"/>
      <c r="H659" s="2"/>
      <c r="I659" s="97"/>
      <c r="J659" s="2"/>
      <c r="K659" s="2"/>
      <c r="L659" s="96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7.25" customHeight="1" x14ac:dyDescent="0.25">
      <c r="A660" s="2"/>
      <c r="B660" s="2"/>
      <c r="C660" s="96"/>
      <c r="D660" s="97"/>
      <c r="E660" s="2"/>
      <c r="F660" s="98"/>
      <c r="G660" s="2"/>
      <c r="H660" s="2"/>
      <c r="I660" s="97"/>
      <c r="J660" s="2"/>
      <c r="K660" s="2"/>
      <c r="L660" s="96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7.25" customHeight="1" x14ac:dyDescent="0.25">
      <c r="A661" s="2"/>
      <c r="B661" s="2"/>
      <c r="C661" s="96"/>
      <c r="D661" s="97"/>
      <c r="E661" s="2"/>
      <c r="F661" s="98"/>
      <c r="G661" s="2"/>
      <c r="H661" s="2"/>
      <c r="I661" s="97"/>
      <c r="J661" s="2"/>
      <c r="K661" s="2"/>
      <c r="L661" s="96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7.25" customHeight="1" x14ac:dyDescent="0.25">
      <c r="A662" s="2"/>
      <c r="B662" s="2"/>
      <c r="C662" s="96"/>
      <c r="D662" s="97"/>
      <c r="E662" s="2"/>
      <c r="F662" s="98"/>
      <c r="G662" s="2"/>
      <c r="H662" s="2"/>
      <c r="I662" s="97"/>
      <c r="J662" s="2"/>
      <c r="K662" s="2"/>
      <c r="L662" s="96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7.25" customHeight="1" x14ac:dyDescent="0.25">
      <c r="A663" s="2"/>
      <c r="B663" s="2"/>
      <c r="C663" s="96"/>
      <c r="D663" s="97"/>
      <c r="E663" s="2"/>
      <c r="F663" s="98"/>
      <c r="G663" s="2"/>
      <c r="H663" s="2"/>
      <c r="I663" s="97"/>
      <c r="J663" s="2"/>
      <c r="K663" s="2"/>
      <c r="L663" s="96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7.25" customHeight="1" x14ac:dyDescent="0.25">
      <c r="A664" s="2"/>
      <c r="B664" s="2"/>
      <c r="C664" s="96"/>
      <c r="D664" s="97"/>
      <c r="E664" s="2"/>
      <c r="F664" s="98"/>
      <c r="G664" s="2"/>
      <c r="H664" s="2"/>
      <c r="I664" s="97"/>
      <c r="J664" s="2"/>
      <c r="K664" s="2"/>
      <c r="L664" s="96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7.25" customHeight="1" x14ac:dyDescent="0.25">
      <c r="A665" s="2"/>
      <c r="B665" s="2"/>
      <c r="C665" s="96"/>
      <c r="D665" s="97"/>
      <c r="E665" s="2"/>
      <c r="F665" s="98"/>
      <c r="G665" s="2"/>
      <c r="H665" s="2"/>
      <c r="I665" s="97"/>
      <c r="J665" s="2"/>
      <c r="K665" s="2"/>
      <c r="L665" s="96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7.25" customHeight="1" x14ac:dyDescent="0.25">
      <c r="A666" s="2"/>
      <c r="B666" s="2"/>
      <c r="C666" s="96"/>
      <c r="D666" s="97"/>
      <c r="E666" s="2"/>
      <c r="F666" s="98"/>
      <c r="G666" s="2"/>
      <c r="H666" s="2"/>
      <c r="I666" s="97"/>
      <c r="J666" s="2"/>
      <c r="K666" s="2"/>
      <c r="L666" s="96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7.25" customHeight="1" x14ac:dyDescent="0.25">
      <c r="A667" s="2"/>
      <c r="B667" s="2"/>
      <c r="C667" s="96"/>
      <c r="D667" s="97"/>
      <c r="E667" s="2"/>
      <c r="F667" s="98"/>
      <c r="G667" s="2"/>
      <c r="H667" s="2"/>
      <c r="I667" s="97"/>
      <c r="J667" s="2"/>
      <c r="K667" s="2"/>
      <c r="L667" s="96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7.25" customHeight="1" x14ac:dyDescent="0.25">
      <c r="A668" s="2"/>
      <c r="B668" s="2"/>
      <c r="C668" s="96"/>
      <c r="D668" s="97"/>
      <c r="E668" s="2"/>
      <c r="F668" s="98"/>
      <c r="G668" s="2"/>
      <c r="H668" s="2"/>
      <c r="I668" s="97"/>
      <c r="J668" s="2"/>
      <c r="K668" s="2"/>
      <c r="L668" s="96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7.25" customHeight="1" x14ac:dyDescent="0.25">
      <c r="A669" s="2"/>
      <c r="B669" s="2"/>
      <c r="C669" s="96"/>
      <c r="D669" s="97"/>
      <c r="E669" s="2"/>
      <c r="F669" s="98"/>
      <c r="G669" s="2"/>
      <c r="H669" s="2"/>
      <c r="I669" s="97"/>
      <c r="J669" s="2"/>
      <c r="K669" s="2"/>
      <c r="L669" s="96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7.25" customHeight="1" x14ac:dyDescent="0.25">
      <c r="A670" s="2"/>
      <c r="B670" s="2"/>
      <c r="C670" s="96"/>
      <c r="D670" s="97"/>
      <c r="E670" s="2"/>
      <c r="F670" s="98"/>
      <c r="G670" s="2"/>
      <c r="H670" s="2"/>
      <c r="I670" s="97"/>
      <c r="J670" s="2"/>
      <c r="K670" s="2"/>
      <c r="L670" s="96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7.25" customHeight="1" x14ac:dyDescent="0.25">
      <c r="A671" s="2"/>
      <c r="B671" s="2"/>
      <c r="C671" s="96"/>
      <c r="D671" s="97"/>
      <c r="E671" s="2"/>
      <c r="F671" s="98"/>
      <c r="G671" s="2"/>
      <c r="H671" s="2"/>
      <c r="I671" s="97"/>
      <c r="J671" s="2"/>
      <c r="K671" s="2"/>
      <c r="L671" s="96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7.25" customHeight="1" x14ac:dyDescent="0.25">
      <c r="A672" s="2"/>
      <c r="B672" s="2"/>
      <c r="C672" s="96"/>
      <c r="D672" s="97"/>
      <c r="E672" s="2"/>
      <c r="F672" s="98"/>
      <c r="G672" s="2"/>
      <c r="H672" s="2"/>
      <c r="I672" s="97"/>
      <c r="J672" s="2"/>
      <c r="K672" s="2"/>
      <c r="L672" s="96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7.25" customHeight="1" x14ac:dyDescent="0.25">
      <c r="A673" s="2"/>
      <c r="B673" s="2"/>
      <c r="C673" s="96"/>
      <c r="D673" s="97"/>
      <c r="E673" s="2"/>
      <c r="F673" s="98"/>
      <c r="G673" s="2"/>
      <c r="H673" s="2"/>
      <c r="I673" s="97"/>
      <c r="J673" s="2"/>
      <c r="K673" s="2"/>
      <c r="L673" s="96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7.25" customHeight="1" x14ac:dyDescent="0.25">
      <c r="A674" s="2"/>
      <c r="B674" s="2"/>
      <c r="C674" s="96"/>
      <c r="D674" s="97"/>
      <c r="E674" s="2"/>
      <c r="F674" s="98"/>
      <c r="G674" s="2"/>
      <c r="H674" s="2"/>
      <c r="I674" s="97"/>
      <c r="J674" s="2"/>
      <c r="K674" s="2"/>
      <c r="L674" s="96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7.25" customHeight="1" x14ac:dyDescent="0.25">
      <c r="A675" s="2"/>
      <c r="B675" s="2"/>
      <c r="C675" s="96"/>
      <c r="D675" s="97"/>
      <c r="E675" s="2"/>
      <c r="F675" s="98"/>
      <c r="G675" s="2"/>
      <c r="H675" s="2"/>
      <c r="I675" s="97"/>
      <c r="J675" s="2"/>
      <c r="K675" s="2"/>
      <c r="L675" s="96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7.25" customHeight="1" x14ac:dyDescent="0.25">
      <c r="A676" s="2"/>
      <c r="B676" s="2"/>
      <c r="C676" s="96"/>
      <c r="D676" s="97"/>
      <c r="E676" s="2"/>
      <c r="F676" s="98"/>
      <c r="G676" s="2"/>
      <c r="H676" s="2"/>
      <c r="I676" s="97"/>
      <c r="J676" s="2"/>
      <c r="K676" s="2"/>
      <c r="L676" s="96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7.25" customHeight="1" x14ac:dyDescent="0.25">
      <c r="A677" s="2"/>
      <c r="B677" s="2"/>
      <c r="C677" s="96"/>
      <c r="D677" s="97"/>
      <c r="E677" s="2"/>
      <c r="F677" s="98"/>
      <c r="G677" s="2"/>
      <c r="H677" s="2"/>
      <c r="I677" s="97"/>
      <c r="J677" s="2"/>
      <c r="K677" s="2"/>
      <c r="L677" s="96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7.25" customHeight="1" x14ac:dyDescent="0.25">
      <c r="A678" s="2"/>
      <c r="B678" s="2"/>
      <c r="C678" s="96"/>
      <c r="D678" s="97"/>
      <c r="E678" s="2"/>
      <c r="F678" s="98"/>
      <c r="G678" s="2"/>
      <c r="H678" s="2"/>
      <c r="I678" s="97"/>
      <c r="J678" s="2"/>
      <c r="K678" s="2"/>
      <c r="L678" s="96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7.25" customHeight="1" x14ac:dyDescent="0.25">
      <c r="A679" s="2"/>
      <c r="B679" s="2"/>
      <c r="C679" s="96"/>
      <c r="D679" s="97"/>
      <c r="E679" s="2"/>
      <c r="F679" s="98"/>
      <c r="G679" s="2"/>
      <c r="H679" s="2"/>
      <c r="I679" s="97"/>
      <c r="J679" s="2"/>
      <c r="K679" s="2"/>
      <c r="L679" s="96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7.25" customHeight="1" x14ac:dyDescent="0.25">
      <c r="A680" s="2"/>
      <c r="B680" s="2"/>
      <c r="C680" s="96"/>
      <c r="D680" s="97"/>
      <c r="E680" s="2"/>
      <c r="F680" s="98"/>
      <c r="G680" s="2"/>
      <c r="H680" s="2"/>
      <c r="I680" s="97"/>
      <c r="J680" s="2"/>
      <c r="K680" s="2"/>
      <c r="L680" s="96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7.25" customHeight="1" x14ac:dyDescent="0.25">
      <c r="A681" s="2"/>
      <c r="B681" s="2"/>
      <c r="C681" s="96"/>
      <c r="D681" s="97"/>
      <c r="E681" s="2"/>
      <c r="F681" s="98"/>
      <c r="G681" s="2"/>
      <c r="H681" s="2"/>
      <c r="I681" s="97"/>
      <c r="J681" s="2"/>
      <c r="K681" s="2"/>
      <c r="L681" s="96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7.25" customHeight="1" x14ac:dyDescent="0.25">
      <c r="A682" s="2"/>
      <c r="B682" s="2"/>
      <c r="C682" s="96"/>
      <c r="D682" s="97"/>
      <c r="E682" s="2"/>
      <c r="F682" s="98"/>
      <c r="G682" s="2"/>
      <c r="H682" s="2"/>
      <c r="I682" s="97"/>
      <c r="J682" s="2"/>
      <c r="K682" s="2"/>
      <c r="L682" s="96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7.25" customHeight="1" x14ac:dyDescent="0.25">
      <c r="A683" s="2"/>
      <c r="B683" s="2"/>
      <c r="C683" s="96"/>
      <c r="D683" s="97"/>
      <c r="E683" s="2"/>
      <c r="F683" s="98"/>
      <c r="G683" s="2"/>
      <c r="H683" s="2"/>
      <c r="I683" s="97"/>
      <c r="J683" s="2"/>
      <c r="K683" s="2"/>
      <c r="L683" s="96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7.25" customHeight="1" x14ac:dyDescent="0.25">
      <c r="A684" s="2"/>
      <c r="B684" s="2"/>
      <c r="C684" s="96"/>
      <c r="D684" s="97"/>
      <c r="E684" s="2"/>
      <c r="F684" s="98"/>
      <c r="G684" s="2"/>
      <c r="H684" s="2"/>
      <c r="I684" s="97"/>
      <c r="J684" s="2"/>
      <c r="K684" s="2"/>
      <c r="L684" s="96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7.25" customHeight="1" x14ac:dyDescent="0.25">
      <c r="A685" s="2"/>
      <c r="B685" s="2"/>
      <c r="C685" s="96"/>
      <c r="D685" s="97"/>
      <c r="E685" s="2"/>
      <c r="F685" s="98"/>
      <c r="G685" s="2"/>
      <c r="H685" s="2"/>
      <c r="I685" s="97"/>
      <c r="J685" s="2"/>
      <c r="K685" s="2"/>
      <c r="L685" s="96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7.25" customHeight="1" x14ac:dyDescent="0.25">
      <c r="A686" s="2"/>
      <c r="B686" s="2"/>
      <c r="C686" s="96"/>
      <c r="D686" s="97"/>
      <c r="E686" s="2"/>
      <c r="F686" s="98"/>
      <c r="G686" s="2"/>
      <c r="H686" s="2"/>
      <c r="I686" s="97"/>
      <c r="J686" s="2"/>
      <c r="K686" s="2"/>
      <c r="L686" s="96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7.25" customHeight="1" x14ac:dyDescent="0.25">
      <c r="A687" s="2"/>
      <c r="B687" s="2"/>
      <c r="C687" s="96"/>
      <c r="D687" s="97"/>
      <c r="E687" s="2"/>
      <c r="F687" s="98"/>
      <c r="G687" s="2"/>
      <c r="H687" s="2"/>
      <c r="I687" s="97"/>
      <c r="J687" s="2"/>
      <c r="K687" s="2"/>
      <c r="L687" s="96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7.25" customHeight="1" x14ac:dyDescent="0.25">
      <c r="A688" s="2"/>
      <c r="B688" s="2"/>
      <c r="C688" s="96"/>
      <c r="D688" s="97"/>
      <c r="E688" s="2"/>
      <c r="F688" s="98"/>
      <c r="G688" s="2"/>
      <c r="H688" s="2"/>
      <c r="I688" s="97"/>
      <c r="J688" s="2"/>
      <c r="K688" s="2"/>
      <c r="L688" s="96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7.25" customHeight="1" x14ac:dyDescent="0.25">
      <c r="A689" s="2"/>
      <c r="B689" s="2"/>
      <c r="C689" s="96"/>
      <c r="D689" s="97"/>
      <c r="E689" s="2"/>
      <c r="F689" s="98"/>
      <c r="G689" s="2"/>
      <c r="H689" s="2"/>
      <c r="I689" s="97"/>
      <c r="J689" s="2"/>
      <c r="K689" s="2"/>
      <c r="L689" s="96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7.25" customHeight="1" x14ac:dyDescent="0.25">
      <c r="A690" s="2"/>
      <c r="B690" s="2"/>
      <c r="C690" s="96"/>
      <c r="D690" s="97"/>
      <c r="E690" s="2"/>
      <c r="F690" s="98"/>
      <c r="G690" s="2"/>
      <c r="H690" s="2"/>
      <c r="I690" s="97"/>
      <c r="J690" s="2"/>
      <c r="K690" s="2"/>
      <c r="L690" s="96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7.25" customHeight="1" x14ac:dyDescent="0.25">
      <c r="A691" s="2"/>
      <c r="B691" s="2"/>
      <c r="C691" s="96"/>
      <c r="D691" s="97"/>
      <c r="E691" s="2"/>
      <c r="F691" s="98"/>
      <c r="G691" s="2"/>
      <c r="H691" s="2"/>
      <c r="I691" s="97"/>
      <c r="J691" s="2"/>
      <c r="K691" s="2"/>
      <c r="L691" s="96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7.25" customHeight="1" x14ac:dyDescent="0.25">
      <c r="A692" s="2"/>
      <c r="B692" s="2"/>
      <c r="C692" s="96"/>
      <c r="D692" s="97"/>
      <c r="E692" s="2"/>
      <c r="F692" s="98"/>
      <c r="G692" s="2"/>
      <c r="H692" s="2"/>
      <c r="I692" s="97"/>
      <c r="J692" s="2"/>
      <c r="K692" s="2"/>
      <c r="L692" s="96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7.25" customHeight="1" x14ac:dyDescent="0.25">
      <c r="A693" s="2"/>
      <c r="B693" s="2"/>
      <c r="C693" s="96"/>
      <c r="D693" s="97"/>
      <c r="E693" s="2"/>
      <c r="F693" s="98"/>
      <c r="G693" s="2"/>
      <c r="H693" s="2"/>
      <c r="I693" s="97"/>
      <c r="J693" s="2"/>
      <c r="K693" s="2"/>
      <c r="L693" s="96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7.25" customHeight="1" x14ac:dyDescent="0.25">
      <c r="A694" s="2"/>
      <c r="B694" s="2"/>
      <c r="C694" s="96"/>
      <c r="D694" s="97"/>
      <c r="E694" s="2"/>
      <c r="F694" s="98"/>
      <c r="G694" s="2"/>
      <c r="H694" s="2"/>
      <c r="I694" s="97"/>
      <c r="J694" s="2"/>
      <c r="K694" s="2"/>
      <c r="L694" s="96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7.25" customHeight="1" x14ac:dyDescent="0.25">
      <c r="A695" s="2"/>
      <c r="B695" s="2"/>
      <c r="C695" s="96"/>
      <c r="D695" s="97"/>
      <c r="E695" s="2"/>
      <c r="F695" s="98"/>
      <c r="G695" s="2"/>
      <c r="H695" s="2"/>
      <c r="I695" s="97"/>
      <c r="J695" s="2"/>
      <c r="K695" s="2"/>
      <c r="L695" s="96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7.25" customHeight="1" x14ac:dyDescent="0.25">
      <c r="A696" s="2"/>
      <c r="B696" s="2"/>
      <c r="C696" s="96"/>
      <c r="D696" s="97"/>
      <c r="E696" s="2"/>
      <c r="F696" s="98"/>
      <c r="G696" s="2"/>
      <c r="H696" s="2"/>
      <c r="I696" s="97"/>
      <c r="J696" s="2"/>
      <c r="K696" s="2"/>
      <c r="L696" s="96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7.25" customHeight="1" x14ac:dyDescent="0.25">
      <c r="A697" s="2"/>
      <c r="B697" s="2"/>
      <c r="C697" s="96"/>
      <c r="D697" s="97"/>
      <c r="E697" s="2"/>
      <c r="F697" s="98"/>
      <c r="G697" s="2"/>
      <c r="H697" s="2"/>
      <c r="I697" s="97"/>
      <c r="J697" s="2"/>
      <c r="K697" s="2"/>
      <c r="L697" s="96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7.25" customHeight="1" x14ac:dyDescent="0.25">
      <c r="A698" s="2"/>
      <c r="B698" s="2"/>
      <c r="C698" s="96"/>
      <c r="D698" s="97"/>
      <c r="E698" s="2"/>
      <c r="F698" s="98"/>
      <c r="G698" s="2"/>
      <c r="H698" s="2"/>
      <c r="I698" s="97"/>
      <c r="J698" s="2"/>
      <c r="K698" s="2"/>
      <c r="L698" s="96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7.25" customHeight="1" x14ac:dyDescent="0.25">
      <c r="A699" s="2"/>
      <c r="B699" s="2"/>
      <c r="C699" s="96"/>
      <c r="D699" s="97"/>
      <c r="E699" s="2"/>
      <c r="F699" s="98"/>
      <c r="G699" s="2"/>
      <c r="H699" s="2"/>
      <c r="I699" s="97"/>
      <c r="J699" s="2"/>
      <c r="K699" s="2"/>
      <c r="L699" s="96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7.25" customHeight="1" x14ac:dyDescent="0.25">
      <c r="A700" s="2"/>
      <c r="B700" s="2"/>
      <c r="C700" s="96"/>
      <c r="D700" s="97"/>
      <c r="E700" s="2"/>
      <c r="F700" s="98"/>
      <c r="G700" s="2"/>
      <c r="H700" s="2"/>
      <c r="I700" s="97"/>
      <c r="J700" s="2"/>
      <c r="K700" s="2"/>
      <c r="L700" s="96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7.25" customHeight="1" x14ac:dyDescent="0.25">
      <c r="A701" s="2"/>
      <c r="B701" s="2"/>
      <c r="C701" s="96"/>
      <c r="D701" s="97"/>
      <c r="E701" s="2"/>
      <c r="F701" s="98"/>
      <c r="G701" s="2"/>
      <c r="H701" s="2"/>
      <c r="I701" s="97"/>
      <c r="J701" s="2"/>
      <c r="K701" s="2"/>
      <c r="L701" s="96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7.25" customHeight="1" x14ac:dyDescent="0.25">
      <c r="A702" s="2"/>
      <c r="B702" s="2"/>
      <c r="C702" s="96"/>
      <c r="D702" s="97"/>
      <c r="E702" s="2"/>
      <c r="F702" s="98"/>
      <c r="G702" s="2"/>
      <c r="H702" s="2"/>
      <c r="I702" s="97"/>
      <c r="J702" s="2"/>
      <c r="K702" s="2"/>
      <c r="L702" s="96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7.25" customHeight="1" x14ac:dyDescent="0.25">
      <c r="A703" s="2"/>
      <c r="B703" s="2"/>
      <c r="C703" s="96"/>
      <c r="D703" s="97"/>
      <c r="E703" s="2"/>
      <c r="F703" s="98"/>
      <c r="G703" s="2"/>
      <c r="H703" s="2"/>
      <c r="I703" s="97"/>
      <c r="J703" s="2"/>
      <c r="K703" s="2"/>
      <c r="L703" s="96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7.25" customHeight="1" x14ac:dyDescent="0.25">
      <c r="A704" s="2"/>
      <c r="B704" s="2"/>
      <c r="C704" s="96"/>
      <c r="D704" s="97"/>
      <c r="E704" s="2"/>
      <c r="F704" s="98"/>
      <c r="G704" s="2"/>
      <c r="H704" s="2"/>
      <c r="I704" s="97"/>
      <c r="J704" s="2"/>
      <c r="K704" s="2"/>
      <c r="L704" s="96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7.25" customHeight="1" x14ac:dyDescent="0.25">
      <c r="A705" s="2"/>
      <c r="B705" s="2"/>
      <c r="C705" s="96"/>
      <c r="D705" s="97"/>
      <c r="E705" s="2"/>
      <c r="F705" s="98"/>
      <c r="G705" s="2"/>
      <c r="H705" s="2"/>
      <c r="I705" s="97"/>
      <c r="J705" s="2"/>
      <c r="K705" s="2"/>
      <c r="L705" s="96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7.25" customHeight="1" x14ac:dyDescent="0.25">
      <c r="A706" s="2"/>
      <c r="B706" s="2"/>
      <c r="C706" s="96"/>
      <c r="D706" s="97"/>
      <c r="E706" s="2"/>
      <c r="F706" s="98"/>
      <c r="G706" s="2"/>
      <c r="H706" s="2"/>
      <c r="I706" s="97"/>
      <c r="J706" s="2"/>
      <c r="K706" s="2"/>
      <c r="L706" s="96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7.25" customHeight="1" x14ac:dyDescent="0.25">
      <c r="A707" s="2"/>
      <c r="B707" s="2"/>
      <c r="C707" s="96"/>
      <c r="D707" s="97"/>
      <c r="E707" s="2"/>
      <c r="F707" s="98"/>
      <c r="G707" s="2"/>
      <c r="H707" s="2"/>
      <c r="I707" s="97"/>
      <c r="J707" s="2"/>
      <c r="K707" s="2"/>
      <c r="L707" s="96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7.25" customHeight="1" x14ac:dyDescent="0.25">
      <c r="A708" s="2"/>
      <c r="B708" s="2"/>
      <c r="C708" s="96"/>
      <c r="D708" s="97"/>
      <c r="E708" s="2"/>
      <c r="F708" s="98"/>
      <c r="G708" s="2"/>
      <c r="H708" s="2"/>
      <c r="I708" s="97"/>
      <c r="J708" s="2"/>
      <c r="K708" s="2"/>
      <c r="L708" s="96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7.25" customHeight="1" x14ac:dyDescent="0.25">
      <c r="A709" s="2"/>
      <c r="B709" s="2"/>
      <c r="C709" s="96"/>
      <c r="D709" s="97"/>
      <c r="E709" s="2"/>
      <c r="F709" s="98"/>
      <c r="G709" s="2"/>
      <c r="H709" s="2"/>
      <c r="I709" s="97"/>
      <c r="J709" s="2"/>
      <c r="K709" s="2"/>
      <c r="L709" s="96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7.25" customHeight="1" x14ac:dyDescent="0.25">
      <c r="A710" s="2"/>
      <c r="B710" s="2"/>
      <c r="C710" s="96"/>
      <c r="D710" s="97"/>
      <c r="E710" s="2"/>
      <c r="F710" s="98"/>
      <c r="G710" s="2"/>
      <c r="H710" s="2"/>
      <c r="I710" s="97"/>
      <c r="J710" s="2"/>
      <c r="K710" s="2"/>
      <c r="L710" s="96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7.25" customHeight="1" x14ac:dyDescent="0.25">
      <c r="A711" s="2"/>
      <c r="B711" s="2"/>
      <c r="C711" s="96"/>
      <c r="D711" s="97"/>
      <c r="E711" s="2"/>
      <c r="F711" s="98"/>
      <c r="G711" s="2"/>
      <c r="H711" s="2"/>
      <c r="I711" s="97"/>
      <c r="J711" s="2"/>
      <c r="K711" s="2"/>
      <c r="L711" s="96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7.25" customHeight="1" x14ac:dyDescent="0.25">
      <c r="A712" s="2"/>
      <c r="B712" s="2"/>
      <c r="C712" s="96"/>
      <c r="D712" s="97"/>
      <c r="E712" s="2"/>
      <c r="F712" s="98"/>
      <c r="G712" s="2"/>
      <c r="H712" s="2"/>
      <c r="I712" s="97"/>
      <c r="J712" s="2"/>
      <c r="K712" s="2"/>
      <c r="L712" s="96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7.25" customHeight="1" x14ac:dyDescent="0.25">
      <c r="A713" s="2"/>
      <c r="B713" s="2"/>
      <c r="C713" s="96"/>
      <c r="D713" s="97"/>
      <c r="E713" s="2"/>
      <c r="F713" s="98"/>
      <c r="G713" s="2"/>
      <c r="H713" s="2"/>
      <c r="I713" s="97"/>
      <c r="J713" s="2"/>
      <c r="K713" s="2"/>
      <c r="L713" s="96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7.25" customHeight="1" x14ac:dyDescent="0.25">
      <c r="A714" s="2"/>
      <c r="B714" s="2"/>
      <c r="C714" s="96"/>
      <c r="D714" s="97"/>
      <c r="E714" s="2"/>
      <c r="F714" s="98"/>
      <c r="G714" s="2"/>
      <c r="H714" s="2"/>
      <c r="I714" s="97"/>
      <c r="J714" s="2"/>
      <c r="K714" s="2"/>
      <c r="L714" s="96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7.25" customHeight="1" x14ac:dyDescent="0.25">
      <c r="A715" s="2"/>
      <c r="B715" s="2"/>
      <c r="C715" s="96"/>
      <c r="D715" s="97"/>
      <c r="E715" s="2"/>
      <c r="F715" s="98"/>
      <c r="G715" s="2"/>
      <c r="H715" s="2"/>
      <c r="I715" s="97"/>
      <c r="J715" s="2"/>
      <c r="K715" s="2"/>
      <c r="L715" s="96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7.25" customHeight="1" x14ac:dyDescent="0.25">
      <c r="A716" s="2"/>
      <c r="B716" s="2"/>
      <c r="C716" s="96"/>
      <c r="D716" s="97"/>
      <c r="E716" s="2"/>
      <c r="F716" s="98"/>
      <c r="G716" s="2"/>
      <c r="H716" s="2"/>
      <c r="I716" s="97"/>
      <c r="J716" s="2"/>
      <c r="K716" s="2"/>
      <c r="L716" s="96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7.25" customHeight="1" x14ac:dyDescent="0.25">
      <c r="A717" s="2"/>
      <c r="B717" s="2"/>
      <c r="C717" s="96"/>
      <c r="D717" s="97"/>
      <c r="E717" s="2"/>
      <c r="F717" s="98"/>
      <c r="G717" s="2"/>
      <c r="H717" s="2"/>
      <c r="I717" s="97"/>
      <c r="J717" s="2"/>
      <c r="K717" s="2"/>
      <c r="L717" s="96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7.25" customHeight="1" x14ac:dyDescent="0.25">
      <c r="A718" s="2"/>
      <c r="B718" s="2"/>
      <c r="C718" s="96"/>
      <c r="D718" s="97"/>
      <c r="E718" s="2"/>
      <c r="F718" s="98"/>
      <c r="G718" s="2"/>
      <c r="H718" s="2"/>
      <c r="I718" s="97"/>
      <c r="J718" s="2"/>
      <c r="K718" s="2"/>
      <c r="L718" s="96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7.25" customHeight="1" x14ac:dyDescent="0.25">
      <c r="A719" s="2"/>
      <c r="B719" s="2"/>
      <c r="C719" s="96"/>
      <c r="D719" s="97"/>
      <c r="E719" s="2"/>
      <c r="F719" s="98"/>
      <c r="G719" s="2"/>
      <c r="H719" s="2"/>
      <c r="I719" s="97"/>
      <c r="J719" s="2"/>
      <c r="K719" s="2"/>
      <c r="L719" s="96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7.25" customHeight="1" x14ac:dyDescent="0.25">
      <c r="A720" s="2"/>
      <c r="B720" s="2"/>
      <c r="C720" s="96"/>
      <c r="D720" s="97"/>
      <c r="E720" s="2"/>
      <c r="F720" s="98"/>
      <c r="G720" s="2"/>
      <c r="H720" s="2"/>
      <c r="I720" s="97"/>
      <c r="J720" s="2"/>
      <c r="K720" s="2"/>
      <c r="L720" s="96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7.25" customHeight="1" x14ac:dyDescent="0.25">
      <c r="A721" s="2"/>
      <c r="B721" s="2"/>
      <c r="C721" s="96"/>
      <c r="D721" s="97"/>
      <c r="E721" s="2"/>
      <c r="F721" s="98"/>
      <c r="G721" s="2"/>
      <c r="H721" s="2"/>
      <c r="I721" s="97"/>
      <c r="J721" s="2"/>
      <c r="K721" s="2"/>
      <c r="L721" s="96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7.25" customHeight="1" x14ac:dyDescent="0.25">
      <c r="A722" s="2"/>
      <c r="B722" s="2"/>
      <c r="C722" s="96"/>
      <c r="D722" s="97"/>
      <c r="E722" s="2"/>
      <c r="F722" s="98"/>
      <c r="G722" s="2"/>
      <c r="H722" s="2"/>
      <c r="I722" s="97"/>
      <c r="J722" s="2"/>
      <c r="K722" s="2"/>
      <c r="L722" s="96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7.25" customHeight="1" x14ac:dyDescent="0.25">
      <c r="A723" s="2"/>
      <c r="B723" s="2"/>
      <c r="C723" s="96"/>
      <c r="D723" s="97"/>
      <c r="E723" s="2"/>
      <c r="F723" s="98"/>
      <c r="G723" s="2"/>
      <c r="H723" s="2"/>
      <c r="I723" s="97"/>
      <c r="J723" s="2"/>
      <c r="K723" s="2"/>
      <c r="L723" s="96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7.25" customHeight="1" x14ac:dyDescent="0.25">
      <c r="A724" s="2"/>
      <c r="B724" s="2"/>
      <c r="C724" s="96"/>
      <c r="D724" s="97"/>
      <c r="E724" s="2"/>
      <c r="F724" s="98"/>
      <c r="G724" s="2"/>
      <c r="H724" s="2"/>
      <c r="I724" s="97"/>
      <c r="J724" s="2"/>
      <c r="K724" s="2"/>
      <c r="L724" s="96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7.25" customHeight="1" x14ac:dyDescent="0.25">
      <c r="A725" s="2"/>
      <c r="B725" s="2"/>
      <c r="C725" s="96"/>
      <c r="D725" s="97"/>
      <c r="E725" s="2"/>
      <c r="F725" s="98"/>
      <c r="G725" s="2"/>
      <c r="H725" s="2"/>
      <c r="I725" s="97"/>
      <c r="J725" s="2"/>
      <c r="K725" s="2"/>
      <c r="L725" s="96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7.25" customHeight="1" x14ac:dyDescent="0.25">
      <c r="A726" s="2"/>
      <c r="B726" s="2"/>
      <c r="C726" s="96"/>
      <c r="D726" s="97"/>
      <c r="E726" s="2"/>
      <c r="F726" s="98"/>
      <c r="G726" s="2"/>
      <c r="H726" s="2"/>
      <c r="I726" s="97"/>
      <c r="J726" s="2"/>
      <c r="K726" s="2"/>
      <c r="L726" s="96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7.25" customHeight="1" x14ac:dyDescent="0.25">
      <c r="A727" s="2"/>
      <c r="B727" s="2"/>
      <c r="C727" s="96"/>
      <c r="D727" s="97"/>
      <c r="E727" s="2"/>
      <c r="F727" s="98"/>
      <c r="G727" s="2"/>
      <c r="H727" s="2"/>
      <c r="I727" s="97"/>
      <c r="J727" s="2"/>
      <c r="K727" s="2"/>
      <c r="L727" s="96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7.25" customHeight="1" x14ac:dyDescent="0.25">
      <c r="A728" s="2"/>
      <c r="B728" s="2"/>
      <c r="C728" s="96"/>
      <c r="D728" s="97"/>
      <c r="E728" s="2"/>
      <c r="F728" s="98"/>
      <c r="G728" s="2"/>
      <c r="H728" s="2"/>
      <c r="I728" s="97"/>
      <c r="J728" s="2"/>
      <c r="K728" s="2"/>
      <c r="L728" s="96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7.25" customHeight="1" x14ac:dyDescent="0.25">
      <c r="A729" s="2"/>
      <c r="B729" s="2"/>
      <c r="C729" s="96"/>
      <c r="D729" s="97"/>
      <c r="E729" s="2"/>
      <c r="F729" s="98"/>
      <c r="G729" s="2"/>
      <c r="H729" s="2"/>
      <c r="I729" s="97"/>
      <c r="J729" s="2"/>
      <c r="K729" s="2"/>
      <c r="L729" s="96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7.25" customHeight="1" x14ac:dyDescent="0.25">
      <c r="A730" s="2"/>
      <c r="B730" s="2"/>
      <c r="C730" s="96"/>
      <c r="D730" s="97"/>
      <c r="E730" s="2"/>
      <c r="F730" s="98"/>
      <c r="G730" s="2"/>
      <c r="H730" s="2"/>
      <c r="I730" s="97"/>
      <c r="J730" s="2"/>
      <c r="K730" s="2"/>
      <c r="L730" s="96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7.25" customHeight="1" x14ac:dyDescent="0.25">
      <c r="A731" s="2"/>
      <c r="B731" s="2"/>
      <c r="C731" s="96"/>
      <c r="D731" s="97"/>
      <c r="E731" s="2"/>
      <c r="F731" s="98"/>
      <c r="G731" s="2"/>
      <c r="H731" s="2"/>
      <c r="I731" s="97"/>
      <c r="J731" s="2"/>
      <c r="K731" s="2"/>
      <c r="L731" s="96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7.25" customHeight="1" x14ac:dyDescent="0.25">
      <c r="A732" s="2"/>
      <c r="B732" s="2"/>
      <c r="C732" s="96"/>
      <c r="D732" s="97"/>
      <c r="E732" s="2"/>
      <c r="F732" s="98"/>
      <c r="G732" s="2"/>
      <c r="H732" s="2"/>
      <c r="I732" s="97"/>
      <c r="J732" s="2"/>
      <c r="K732" s="2"/>
      <c r="L732" s="96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7.25" customHeight="1" x14ac:dyDescent="0.25">
      <c r="A733" s="2"/>
      <c r="B733" s="2"/>
      <c r="C733" s="96"/>
      <c r="D733" s="97"/>
      <c r="E733" s="2"/>
      <c r="F733" s="98"/>
      <c r="G733" s="2"/>
      <c r="H733" s="2"/>
      <c r="I733" s="97"/>
      <c r="J733" s="2"/>
      <c r="K733" s="2"/>
      <c r="L733" s="96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7.25" customHeight="1" x14ac:dyDescent="0.25">
      <c r="A734" s="2"/>
      <c r="B734" s="2"/>
      <c r="C734" s="96"/>
      <c r="D734" s="97"/>
      <c r="E734" s="2"/>
      <c r="F734" s="98"/>
      <c r="G734" s="2"/>
      <c r="H734" s="2"/>
      <c r="I734" s="97"/>
      <c r="J734" s="2"/>
      <c r="K734" s="2"/>
      <c r="L734" s="96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7.25" customHeight="1" x14ac:dyDescent="0.25">
      <c r="A735" s="2"/>
      <c r="B735" s="2"/>
      <c r="C735" s="96"/>
      <c r="D735" s="97"/>
      <c r="E735" s="2"/>
      <c r="F735" s="98"/>
      <c r="G735" s="2"/>
      <c r="H735" s="2"/>
      <c r="I735" s="97"/>
      <c r="J735" s="2"/>
      <c r="K735" s="2"/>
      <c r="L735" s="96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7.25" customHeight="1" x14ac:dyDescent="0.25">
      <c r="A736" s="2"/>
      <c r="B736" s="2"/>
      <c r="C736" s="96"/>
      <c r="D736" s="97"/>
      <c r="E736" s="2"/>
      <c r="F736" s="98"/>
      <c r="G736" s="2"/>
      <c r="H736" s="2"/>
      <c r="I736" s="97"/>
      <c r="J736" s="2"/>
      <c r="K736" s="2"/>
      <c r="L736" s="96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7.25" customHeight="1" x14ac:dyDescent="0.25">
      <c r="A737" s="2"/>
      <c r="B737" s="2"/>
      <c r="C737" s="96"/>
      <c r="D737" s="97"/>
      <c r="E737" s="2"/>
      <c r="F737" s="98"/>
      <c r="G737" s="2"/>
      <c r="H737" s="2"/>
      <c r="I737" s="97"/>
      <c r="J737" s="2"/>
      <c r="K737" s="2"/>
      <c r="L737" s="96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7.25" customHeight="1" x14ac:dyDescent="0.25">
      <c r="A738" s="2"/>
      <c r="B738" s="2"/>
      <c r="C738" s="96"/>
      <c r="D738" s="97"/>
      <c r="E738" s="2"/>
      <c r="F738" s="98"/>
      <c r="G738" s="2"/>
      <c r="H738" s="2"/>
      <c r="I738" s="97"/>
      <c r="J738" s="2"/>
      <c r="K738" s="2"/>
      <c r="L738" s="96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7.25" customHeight="1" x14ac:dyDescent="0.25">
      <c r="A739" s="2"/>
      <c r="B739" s="2"/>
      <c r="C739" s="96"/>
      <c r="D739" s="97"/>
      <c r="E739" s="2"/>
      <c r="F739" s="98"/>
      <c r="G739" s="2"/>
      <c r="H739" s="2"/>
      <c r="I739" s="97"/>
      <c r="J739" s="2"/>
      <c r="K739" s="2"/>
      <c r="L739" s="96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7.25" customHeight="1" x14ac:dyDescent="0.25">
      <c r="A740" s="2"/>
      <c r="B740" s="2"/>
      <c r="C740" s="96"/>
      <c r="D740" s="97"/>
      <c r="E740" s="2"/>
      <c r="F740" s="98"/>
      <c r="G740" s="2"/>
      <c r="H740" s="2"/>
      <c r="I740" s="97"/>
      <c r="J740" s="2"/>
      <c r="K740" s="2"/>
      <c r="L740" s="96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7.25" customHeight="1" x14ac:dyDescent="0.25">
      <c r="A741" s="2"/>
      <c r="B741" s="2"/>
      <c r="C741" s="96"/>
      <c r="D741" s="97"/>
      <c r="E741" s="2"/>
      <c r="F741" s="98"/>
      <c r="G741" s="2"/>
      <c r="H741" s="2"/>
      <c r="I741" s="97"/>
      <c r="J741" s="2"/>
      <c r="K741" s="2"/>
      <c r="L741" s="96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7.25" customHeight="1" x14ac:dyDescent="0.25">
      <c r="A742" s="2"/>
      <c r="B742" s="2"/>
      <c r="C742" s="96"/>
      <c r="D742" s="97"/>
      <c r="E742" s="2"/>
      <c r="F742" s="98"/>
      <c r="G742" s="2"/>
      <c r="H742" s="2"/>
      <c r="I742" s="97"/>
      <c r="J742" s="2"/>
      <c r="K742" s="2"/>
      <c r="L742" s="96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7.25" customHeight="1" x14ac:dyDescent="0.25">
      <c r="A743" s="2"/>
      <c r="B743" s="2"/>
      <c r="C743" s="96"/>
      <c r="D743" s="97"/>
      <c r="E743" s="2"/>
      <c r="F743" s="98"/>
      <c r="G743" s="2"/>
      <c r="H743" s="2"/>
      <c r="I743" s="97"/>
      <c r="J743" s="2"/>
      <c r="K743" s="2"/>
      <c r="L743" s="96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7.25" customHeight="1" x14ac:dyDescent="0.25">
      <c r="A744" s="2"/>
      <c r="B744" s="2"/>
      <c r="C744" s="96"/>
      <c r="D744" s="97"/>
      <c r="E744" s="2"/>
      <c r="F744" s="98"/>
      <c r="G744" s="2"/>
      <c r="H744" s="2"/>
      <c r="I744" s="97"/>
      <c r="J744" s="2"/>
      <c r="K744" s="2"/>
      <c r="L744" s="96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7.25" customHeight="1" x14ac:dyDescent="0.25">
      <c r="A745" s="2"/>
      <c r="B745" s="2"/>
      <c r="C745" s="96"/>
      <c r="D745" s="97"/>
      <c r="E745" s="2"/>
      <c r="F745" s="98"/>
      <c r="G745" s="2"/>
      <c r="H745" s="2"/>
      <c r="I745" s="97"/>
      <c r="J745" s="2"/>
      <c r="K745" s="2"/>
      <c r="L745" s="96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7.25" customHeight="1" x14ac:dyDescent="0.25">
      <c r="A746" s="2"/>
      <c r="B746" s="2"/>
      <c r="C746" s="96"/>
      <c r="D746" s="97"/>
      <c r="E746" s="2"/>
      <c r="F746" s="98"/>
      <c r="G746" s="2"/>
      <c r="H746" s="2"/>
      <c r="I746" s="97"/>
      <c r="J746" s="2"/>
      <c r="K746" s="2"/>
      <c r="L746" s="96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7.25" customHeight="1" x14ac:dyDescent="0.25">
      <c r="A747" s="2"/>
      <c r="B747" s="2"/>
      <c r="C747" s="96"/>
      <c r="D747" s="97"/>
      <c r="E747" s="2"/>
      <c r="F747" s="98"/>
      <c r="G747" s="2"/>
      <c r="H747" s="2"/>
      <c r="I747" s="97"/>
      <c r="J747" s="2"/>
      <c r="K747" s="2"/>
      <c r="L747" s="96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7.25" customHeight="1" x14ac:dyDescent="0.25">
      <c r="A748" s="2"/>
      <c r="B748" s="2"/>
      <c r="C748" s="96"/>
      <c r="D748" s="97"/>
      <c r="E748" s="2"/>
      <c r="F748" s="98"/>
      <c r="G748" s="2"/>
      <c r="H748" s="2"/>
      <c r="I748" s="97"/>
      <c r="J748" s="2"/>
      <c r="K748" s="2"/>
      <c r="L748" s="96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7.25" customHeight="1" x14ac:dyDescent="0.25">
      <c r="A749" s="2"/>
      <c r="B749" s="2"/>
      <c r="C749" s="96"/>
      <c r="D749" s="97"/>
      <c r="E749" s="2"/>
      <c r="F749" s="98"/>
      <c r="G749" s="2"/>
      <c r="H749" s="2"/>
      <c r="I749" s="97"/>
      <c r="J749" s="2"/>
      <c r="K749" s="2"/>
      <c r="L749" s="96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7.25" customHeight="1" x14ac:dyDescent="0.25">
      <c r="A750" s="2"/>
      <c r="B750" s="2"/>
      <c r="C750" s="96"/>
      <c r="D750" s="97"/>
      <c r="E750" s="2"/>
      <c r="F750" s="98"/>
      <c r="G750" s="2"/>
      <c r="H750" s="2"/>
      <c r="I750" s="97"/>
      <c r="J750" s="2"/>
      <c r="K750" s="2"/>
      <c r="L750" s="96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7.25" customHeight="1" x14ac:dyDescent="0.25">
      <c r="A751" s="2"/>
      <c r="B751" s="2"/>
      <c r="C751" s="96"/>
      <c r="D751" s="97"/>
      <c r="E751" s="2"/>
      <c r="F751" s="98"/>
      <c r="G751" s="2"/>
      <c r="H751" s="2"/>
      <c r="I751" s="97"/>
      <c r="J751" s="2"/>
      <c r="K751" s="2"/>
      <c r="L751" s="96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7.25" customHeight="1" x14ac:dyDescent="0.25">
      <c r="A752" s="2"/>
      <c r="B752" s="2"/>
      <c r="C752" s="96"/>
      <c r="D752" s="97"/>
      <c r="E752" s="2"/>
      <c r="F752" s="98"/>
      <c r="G752" s="2"/>
      <c r="H752" s="2"/>
      <c r="I752" s="97"/>
      <c r="J752" s="2"/>
      <c r="K752" s="2"/>
      <c r="L752" s="96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7.25" customHeight="1" x14ac:dyDescent="0.25">
      <c r="A753" s="2"/>
      <c r="B753" s="2"/>
      <c r="C753" s="96"/>
      <c r="D753" s="97"/>
      <c r="E753" s="2"/>
      <c r="F753" s="98"/>
      <c r="G753" s="2"/>
      <c r="H753" s="2"/>
      <c r="I753" s="97"/>
      <c r="J753" s="2"/>
      <c r="K753" s="2"/>
      <c r="L753" s="96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7.25" customHeight="1" x14ac:dyDescent="0.25">
      <c r="A754" s="2"/>
      <c r="B754" s="2"/>
      <c r="C754" s="96"/>
      <c r="D754" s="97"/>
      <c r="E754" s="2"/>
      <c r="F754" s="98"/>
      <c r="G754" s="2"/>
      <c r="H754" s="2"/>
      <c r="I754" s="97"/>
      <c r="J754" s="2"/>
      <c r="K754" s="2"/>
      <c r="L754" s="96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7.25" customHeight="1" x14ac:dyDescent="0.25">
      <c r="A755" s="2"/>
      <c r="B755" s="2"/>
      <c r="C755" s="96"/>
      <c r="D755" s="97"/>
      <c r="E755" s="2"/>
      <c r="F755" s="98"/>
      <c r="G755" s="2"/>
      <c r="H755" s="2"/>
      <c r="I755" s="97"/>
      <c r="J755" s="2"/>
      <c r="K755" s="2"/>
      <c r="L755" s="96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7.25" customHeight="1" x14ac:dyDescent="0.25">
      <c r="A756" s="2"/>
      <c r="B756" s="2"/>
      <c r="C756" s="96"/>
      <c r="D756" s="97"/>
      <c r="E756" s="2"/>
      <c r="F756" s="98"/>
      <c r="G756" s="2"/>
      <c r="H756" s="2"/>
      <c r="I756" s="97"/>
      <c r="J756" s="2"/>
      <c r="K756" s="2"/>
      <c r="L756" s="96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7.25" customHeight="1" x14ac:dyDescent="0.25">
      <c r="A757" s="2"/>
      <c r="B757" s="2"/>
      <c r="C757" s="96"/>
      <c r="D757" s="97"/>
      <c r="E757" s="2"/>
      <c r="F757" s="98"/>
      <c r="G757" s="2"/>
      <c r="H757" s="2"/>
      <c r="I757" s="97"/>
      <c r="J757" s="2"/>
      <c r="K757" s="2"/>
      <c r="L757" s="96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7.25" customHeight="1" x14ac:dyDescent="0.25">
      <c r="A758" s="2"/>
      <c r="B758" s="2"/>
      <c r="C758" s="96"/>
      <c r="D758" s="97"/>
      <c r="E758" s="2"/>
      <c r="F758" s="98"/>
      <c r="G758" s="2"/>
      <c r="H758" s="2"/>
      <c r="I758" s="97"/>
      <c r="J758" s="2"/>
      <c r="K758" s="2"/>
      <c r="L758" s="96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7.25" customHeight="1" x14ac:dyDescent="0.25">
      <c r="A759" s="2"/>
      <c r="B759" s="2"/>
      <c r="C759" s="96"/>
      <c r="D759" s="97"/>
      <c r="E759" s="2"/>
      <c r="F759" s="98"/>
      <c r="G759" s="2"/>
      <c r="H759" s="2"/>
      <c r="I759" s="97"/>
      <c r="J759" s="2"/>
      <c r="K759" s="2"/>
      <c r="L759" s="96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7.25" customHeight="1" x14ac:dyDescent="0.25">
      <c r="A760" s="2"/>
      <c r="B760" s="2"/>
      <c r="C760" s="96"/>
      <c r="D760" s="97"/>
      <c r="E760" s="2"/>
      <c r="F760" s="98"/>
      <c r="G760" s="2"/>
      <c r="H760" s="2"/>
      <c r="I760" s="97"/>
      <c r="J760" s="2"/>
      <c r="K760" s="2"/>
      <c r="L760" s="96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7.25" customHeight="1" x14ac:dyDescent="0.25">
      <c r="A761" s="2"/>
      <c r="B761" s="2"/>
      <c r="C761" s="96"/>
      <c r="D761" s="97"/>
      <c r="E761" s="2"/>
      <c r="F761" s="98"/>
      <c r="G761" s="2"/>
      <c r="H761" s="2"/>
      <c r="I761" s="97"/>
      <c r="J761" s="2"/>
      <c r="K761" s="2"/>
      <c r="L761" s="96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7.25" customHeight="1" x14ac:dyDescent="0.25">
      <c r="A762" s="2"/>
      <c r="B762" s="2"/>
      <c r="C762" s="96"/>
      <c r="D762" s="97"/>
      <c r="E762" s="2"/>
      <c r="F762" s="98"/>
      <c r="G762" s="2"/>
      <c r="H762" s="2"/>
      <c r="I762" s="97"/>
      <c r="J762" s="2"/>
      <c r="K762" s="2"/>
      <c r="L762" s="96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7.25" customHeight="1" x14ac:dyDescent="0.25">
      <c r="A763" s="2"/>
      <c r="B763" s="2"/>
      <c r="C763" s="96"/>
      <c r="D763" s="97"/>
      <c r="E763" s="2"/>
      <c r="F763" s="98"/>
      <c r="G763" s="2"/>
      <c r="H763" s="2"/>
      <c r="I763" s="97"/>
      <c r="J763" s="2"/>
      <c r="K763" s="2"/>
      <c r="L763" s="96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7.25" customHeight="1" x14ac:dyDescent="0.25">
      <c r="A764" s="2"/>
      <c r="B764" s="2"/>
      <c r="C764" s="96"/>
      <c r="D764" s="97"/>
      <c r="E764" s="2"/>
      <c r="F764" s="98"/>
      <c r="G764" s="2"/>
      <c r="H764" s="2"/>
      <c r="I764" s="97"/>
      <c r="J764" s="2"/>
      <c r="K764" s="2"/>
      <c r="L764" s="96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7.25" customHeight="1" x14ac:dyDescent="0.25">
      <c r="A765" s="2"/>
      <c r="B765" s="2"/>
      <c r="C765" s="96"/>
      <c r="D765" s="97"/>
      <c r="E765" s="2"/>
      <c r="F765" s="98"/>
      <c r="G765" s="2"/>
      <c r="H765" s="2"/>
      <c r="I765" s="97"/>
      <c r="J765" s="2"/>
      <c r="K765" s="2"/>
      <c r="L765" s="96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7.25" customHeight="1" x14ac:dyDescent="0.25">
      <c r="A766" s="2"/>
      <c r="B766" s="2"/>
      <c r="C766" s="96"/>
      <c r="D766" s="97"/>
      <c r="E766" s="2"/>
      <c r="F766" s="98"/>
      <c r="G766" s="2"/>
      <c r="H766" s="2"/>
      <c r="I766" s="97"/>
      <c r="J766" s="2"/>
      <c r="K766" s="2"/>
      <c r="L766" s="96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7.25" customHeight="1" x14ac:dyDescent="0.25">
      <c r="A767" s="2"/>
      <c r="B767" s="2"/>
      <c r="C767" s="96"/>
      <c r="D767" s="97"/>
      <c r="E767" s="2"/>
      <c r="F767" s="98"/>
      <c r="G767" s="2"/>
      <c r="H767" s="2"/>
      <c r="I767" s="97"/>
      <c r="J767" s="2"/>
      <c r="K767" s="2"/>
      <c r="L767" s="96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7.25" customHeight="1" x14ac:dyDescent="0.25">
      <c r="A768" s="2"/>
      <c r="B768" s="2"/>
      <c r="C768" s="96"/>
      <c r="D768" s="97"/>
      <c r="E768" s="2"/>
      <c r="F768" s="98"/>
      <c r="G768" s="2"/>
      <c r="H768" s="2"/>
      <c r="I768" s="97"/>
      <c r="J768" s="2"/>
      <c r="K768" s="2"/>
      <c r="L768" s="96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7.25" customHeight="1" x14ac:dyDescent="0.25">
      <c r="A769" s="2"/>
      <c r="B769" s="2"/>
      <c r="C769" s="96"/>
      <c r="D769" s="97"/>
      <c r="E769" s="2"/>
      <c r="F769" s="98"/>
      <c r="G769" s="2"/>
      <c r="H769" s="2"/>
      <c r="I769" s="97"/>
      <c r="J769" s="2"/>
      <c r="K769" s="2"/>
      <c r="L769" s="96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7.25" customHeight="1" x14ac:dyDescent="0.25">
      <c r="A770" s="2"/>
      <c r="B770" s="2"/>
      <c r="C770" s="96"/>
      <c r="D770" s="97"/>
      <c r="E770" s="2"/>
      <c r="F770" s="98"/>
      <c r="G770" s="2"/>
      <c r="H770" s="2"/>
      <c r="I770" s="97"/>
      <c r="J770" s="2"/>
      <c r="K770" s="2"/>
      <c r="L770" s="96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7.25" customHeight="1" x14ac:dyDescent="0.25">
      <c r="A771" s="2"/>
      <c r="B771" s="2"/>
      <c r="C771" s="96"/>
      <c r="D771" s="97"/>
      <c r="E771" s="2"/>
      <c r="F771" s="98"/>
      <c r="G771" s="2"/>
      <c r="H771" s="2"/>
      <c r="I771" s="97"/>
      <c r="J771" s="2"/>
      <c r="K771" s="2"/>
      <c r="L771" s="96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7.25" customHeight="1" x14ac:dyDescent="0.25">
      <c r="A772" s="2"/>
      <c r="B772" s="2"/>
      <c r="C772" s="96"/>
      <c r="D772" s="97"/>
      <c r="E772" s="2"/>
      <c r="F772" s="98"/>
      <c r="G772" s="2"/>
      <c r="H772" s="2"/>
      <c r="I772" s="97"/>
      <c r="J772" s="2"/>
      <c r="K772" s="2"/>
      <c r="L772" s="96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7.25" customHeight="1" x14ac:dyDescent="0.25">
      <c r="A773" s="2"/>
      <c r="B773" s="2"/>
      <c r="C773" s="96"/>
      <c r="D773" s="97"/>
      <c r="E773" s="2"/>
      <c r="F773" s="98"/>
      <c r="G773" s="2"/>
      <c r="H773" s="2"/>
      <c r="I773" s="97"/>
      <c r="J773" s="2"/>
      <c r="K773" s="2"/>
      <c r="L773" s="96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7.25" customHeight="1" x14ac:dyDescent="0.25">
      <c r="A774" s="2"/>
      <c r="B774" s="2"/>
      <c r="C774" s="96"/>
      <c r="D774" s="97"/>
      <c r="E774" s="2"/>
      <c r="F774" s="98"/>
      <c r="G774" s="2"/>
      <c r="H774" s="2"/>
      <c r="I774" s="97"/>
      <c r="J774" s="2"/>
      <c r="K774" s="2"/>
      <c r="L774" s="96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7.25" customHeight="1" x14ac:dyDescent="0.25">
      <c r="A775" s="2"/>
      <c r="B775" s="2"/>
      <c r="C775" s="96"/>
      <c r="D775" s="97"/>
      <c r="E775" s="2"/>
      <c r="F775" s="98"/>
      <c r="G775" s="2"/>
      <c r="H775" s="2"/>
      <c r="I775" s="97"/>
      <c r="J775" s="2"/>
      <c r="K775" s="2"/>
      <c r="L775" s="96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7.25" customHeight="1" x14ac:dyDescent="0.25">
      <c r="A776" s="2"/>
      <c r="B776" s="2"/>
      <c r="C776" s="96"/>
      <c r="D776" s="97"/>
      <c r="E776" s="2"/>
      <c r="F776" s="98"/>
      <c r="G776" s="2"/>
      <c r="H776" s="2"/>
      <c r="I776" s="97"/>
      <c r="J776" s="2"/>
      <c r="K776" s="2"/>
      <c r="L776" s="96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7.25" customHeight="1" x14ac:dyDescent="0.25">
      <c r="A777" s="2"/>
      <c r="B777" s="2"/>
      <c r="C777" s="96"/>
      <c r="D777" s="97"/>
      <c r="E777" s="2"/>
      <c r="F777" s="98"/>
      <c r="G777" s="2"/>
      <c r="H777" s="2"/>
      <c r="I777" s="97"/>
      <c r="J777" s="2"/>
      <c r="K777" s="2"/>
      <c r="L777" s="96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7.25" customHeight="1" x14ac:dyDescent="0.25">
      <c r="A778" s="2"/>
      <c r="B778" s="2"/>
      <c r="C778" s="96"/>
      <c r="D778" s="97"/>
      <c r="E778" s="2"/>
      <c r="F778" s="98"/>
      <c r="G778" s="2"/>
      <c r="H778" s="2"/>
      <c r="I778" s="97"/>
      <c r="J778" s="2"/>
      <c r="K778" s="2"/>
      <c r="L778" s="96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7.25" customHeight="1" x14ac:dyDescent="0.25">
      <c r="A779" s="2"/>
      <c r="B779" s="2"/>
      <c r="C779" s="96"/>
      <c r="D779" s="97"/>
      <c r="E779" s="2"/>
      <c r="F779" s="98"/>
      <c r="G779" s="2"/>
      <c r="H779" s="2"/>
      <c r="I779" s="97"/>
      <c r="J779" s="2"/>
      <c r="K779" s="2"/>
      <c r="L779" s="96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7.25" customHeight="1" x14ac:dyDescent="0.25">
      <c r="A780" s="2"/>
      <c r="B780" s="2"/>
      <c r="C780" s="96"/>
      <c r="D780" s="97"/>
      <c r="E780" s="2"/>
      <c r="F780" s="98"/>
      <c r="G780" s="2"/>
      <c r="H780" s="2"/>
      <c r="I780" s="97"/>
      <c r="J780" s="2"/>
      <c r="K780" s="2"/>
      <c r="L780" s="96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7.25" customHeight="1" x14ac:dyDescent="0.25">
      <c r="A781" s="2"/>
      <c r="B781" s="2"/>
      <c r="C781" s="96"/>
      <c r="D781" s="97"/>
      <c r="E781" s="2"/>
      <c r="F781" s="98"/>
      <c r="G781" s="2"/>
      <c r="H781" s="2"/>
      <c r="I781" s="97"/>
      <c r="J781" s="2"/>
      <c r="K781" s="2"/>
      <c r="L781" s="96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7.25" customHeight="1" x14ac:dyDescent="0.25">
      <c r="A782" s="2"/>
      <c r="B782" s="2"/>
      <c r="C782" s="96"/>
      <c r="D782" s="97"/>
      <c r="E782" s="2"/>
      <c r="F782" s="98"/>
      <c r="G782" s="2"/>
      <c r="H782" s="2"/>
      <c r="I782" s="97"/>
      <c r="J782" s="2"/>
      <c r="K782" s="2"/>
      <c r="L782" s="96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7.25" customHeight="1" x14ac:dyDescent="0.25">
      <c r="A783" s="2"/>
      <c r="B783" s="2"/>
      <c r="C783" s="96"/>
      <c r="D783" s="97"/>
      <c r="E783" s="2"/>
      <c r="F783" s="98"/>
      <c r="G783" s="2"/>
      <c r="H783" s="2"/>
      <c r="I783" s="97"/>
      <c r="J783" s="2"/>
      <c r="K783" s="2"/>
      <c r="L783" s="96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7.25" customHeight="1" x14ac:dyDescent="0.25">
      <c r="A784" s="2"/>
      <c r="B784" s="2"/>
      <c r="C784" s="96"/>
      <c r="D784" s="97"/>
      <c r="E784" s="2"/>
      <c r="F784" s="98"/>
      <c r="G784" s="2"/>
      <c r="H784" s="2"/>
      <c r="I784" s="97"/>
      <c r="J784" s="2"/>
      <c r="K784" s="2"/>
      <c r="L784" s="96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7.25" customHeight="1" x14ac:dyDescent="0.25">
      <c r="A785" s="2"/>
      <c r="B785" s="2"/>
      <c r="C785" s="96"/>
      <c r="D785" s="97"/>
      <c r="E785" s="2"/>
      <c r="F785" s="98"/>
      <c r="G785" s="2"/>
      <c r="H785" s="2"/>
      <c r="I785" s="97"/>
      <c r="J785" s="2"/>
      <c r="K785" s="2"/>
      <c r="L785" s="96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7.25" customHeight="1" x14ac:dyDescent="0.25">
      <c r="A786" s="2"/>
      <c r="B786" s="2"/>
      <c r="C786" s="96"/>
      <c r="D786" s="97"/>
      <c r="E786" s="2"/>
      <c r="F786" s="98"/>
      <c r="G786" s="2"/>
      <c r="H786" s="2"/>
      <c r="I786" s="97"/>
      <c r="J786" s="2"/>
      <c r="K786" s="2"/>
      <c r="L786" s="96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7.25" customHeight="1" x14ac:dyDescent="0.25">
      <c r="A787" s="2"/>
      <c r="B787" s="2"/>
      <c r="C787" s="96"/>
      <c r="D787" s="97"/>
      <c r="E787" s="2"/>
      <c r="F787" s="98"/>
      <c r="G787" s="2"/>
      <c r="H787" s="2"/>
      <c r="I787" s="97"/>
      <c r="J787" s="2"/>
      <c r="K787" s="2"/>
      <c r="L787" s="96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7.25" customHeight="1" x14ac:dyDescent="0.25">
      <c r="A788" s="2"/>
      <c r="B788" s="2"/>
      <c r="C788" s="96"/>
      <c r="D788" s="97"/>
      <c r="E788" s="2"/>
      <c r="F788" s="98"/>
      <c r="G788" s="2"/>
      <c r="H788" s="2"/>
      <c r="I788" s="97"/>
      <c r="J788" s="2"/>
      <c r="K788" s="2"/>
      <c r="L788" s="96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7.25" customHeight="1" x14ac:dyDescent="0.25">
      <c r="A789" s="2"/>
      <c r="B789" s="2"/>
      <c r="C789" s="96"/>
      <c r="D789" s="97"/>
      <c r="E789" s="2"/>
      <c r="F789" s="98"/>
      <c r="G789" s="2"/>
      <c r="H789" s="2"/>
      <c r="I789" s="97"/>
      <c r="J789" s="2"/>
      <c r="K789" s="2"/>
      <c r="L789" s="96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7.25" customHeight="1" x14ac:dyDescent="0.25">
      <c r="A790" s="2"/>
      <c r="B790" s="2"/>
      <c r="C790" s="96"/>
      <c r="D790" s="97"/>
      <c r="E790" s="2"/>
      <c r="F790" s="98"/>
      <c r="G790" s="2"/>
      <c r="H790" s="2"/>
      <c r="I790" s="97"/>
      <c r="J790" s="2"/>
      <c r="K790" s="2"/>
      <c r="L790" s="96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7.25" customHeight="1" x14ac:dyDescent="0.25">
      <c r="A791" s="2"/>
      <c r="B791" s="2"/>
      <c r="C791" s="96"/>
      <c r="D791" s="97"/>
      <c r="E791" s="2"/>
      <c r="F791" s="98"/>
      <c r="G791" s="2"/>
      <c r="H791" s="2"/>
      <c r="I791" s="97"/>
      <c r="J791" s="2"/>
      <c r="K791" s="2"/>
      <c r="L791" s="96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7.25" customHeight="1" x14ac:dyDescent="0.25">
      <c r="A792" s="2"/>
      <c r="B792" s="2"/>
      <c r="C792" s="96"/>
      <c r="D792" s="97"/>
      <c r="E792" s="2"/>
      <c r="F792" s="98"/>
      <c r="G792" s="2"/>
      <c r="H792" s="2"/>
      <c r="I792" s="97"/>
      <c r="J792" s="2"/>
      <c r="K792" s="2"/>
      <c r="L792" s="96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7.25" customHeight="1" x14ac:dyDescent="0.25">
      <c r="A793" s="2"/>
      <c r="B793" s="2"/>
      <c r="C793" s="96"/>
      <c r="D793" s="97"/>
      <c r="E793" s="2"/>
      <c r="F793" s="98"/>
      <c r="G793" s="2"/>
      <c r="H793" s="2"/>
      <c r="I793" s="97"/>
      <c r="J793" s="2"/>
      <c r="K793" s="2"/>
      <c r="L793" s="96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7.25" customHeight="1" x14ac:dyDescent="0.25">
      <c r="A794" s="2"/>
      <c r="B794" s="2"/>
      <c r="C794" s="96"/>
      <c r="D794" s="97"/>
      <c r="E794" s="2"/>
      <c r="F794" s="98"/>
      <c r="G794" s="2"/>
      <c r="H794" s="2"/>
      <c r="I794" s="97"/>
      <c r="J794" s="2"/>
      <c r="K794" s="2"/>
      <c r="L794" s="96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7.25" customHeight="1" x14ac:dyDescent="0.25">
      <c r="A795" s="2"/>
      <c r="B795" s="2"/>
      <c r="C795" s="96"/>
      <c r="D795" s="97"/>
      <c r="E795" s="2"/>
      <c r="F795" s="98"/>
      <c r="G795" s="2"/>
      <c r="H795" s="2"/>
      <c r="I795" s="97"/>
      <c r="J795" s="2"/>
      <c r="K795" s="2"/>
      <c r="L795" s="96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7.25" customHeight="1" x14ac:dyDescent="0.25">
      <c r="A796" s="2"/>
      <c r="B796" s="2"/>
      <c r="C796" s="96"/>
      <c r="D796" s="97"/>
      <c r="E796" s="2"/>
      <c r="F796" s="98"/>
      <c r="G796" s="2"/>
      <c r="H796" s="2"/>
      <c r="I796" s="97"/>
      <c r="J796" s="2"/>
      <c r="K796" s="2"/>
      <c r="L796" s="96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7.25" customHeight="1" x14ac:dyDescent="0.25">
      <c r="A797" s="2"/>
      <c r="B797" s="2"/>
      <c r="C797" s="96"/>
      <c r="D797" s="97"/>
      <c r="E797" s="2"/>
      <c r="F797" s="98"/>
      <c r="G797" s="2"/>
      <c r="H797" s="2"/>
      <c r="I797" s="97"/>
      <c r="J797" s="2"/>
      <c r="K797" s="2"/>
      <c r="L797" s="96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7.25" customHeight="1" x14ac:dyDescent="0.25">
      <c r="A798" s="2"/>
      <c r="B798" s="2"/>
      <c r="C798" s="96"/>
      <c r="D798" s="97"/>
      <c r="E798" s="2"/>
      <c r="F798" s="98"/>
      <c r="G798" s="2"/>
      <c r="H798" s="2"/>
      <c r="I798" s="97"/>
      <c r="J798" s="2"/>
      <c r="K798" s="2"/>
      <c r="L798" s="96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7.25" customHeight="1" x14ac:dyDescent="0.25">
      <c r="A799" s="2"/>
      <c r="B799" s="2"/>
      <c r="C799" s="96"/>
      <c r="D799" s="97"/>
      <c r="E799" s="2"/>
      <c r="F799" s="98"/>
      <c r="G799" s="2"/>
      <c r="H799" s="2"/>
      <c r="I799" s="97"/>
      <c r="J799" s="2"/>
      <c r="K799" s="2"/>
      <c r="L799" s="96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7.25" customHeight="1" x14ac:dyDescent="0.25">
      <c r="A800" s="2"/>
      <c r="B800" s="2"/>
      <c r="C800" s="96"/>
      <c r="D800" s="97"/>
      <c r="E800" s="2"/>
      <c r="F800" s="98"/>
      <c r="G800" s="2"/>
      <c r="H800" s="2"/>
      <c r="I800" s="97"/>
      <c r="J800" s="2"/>
      <c r="K800" s="2"/>
      <c r="L800" s="96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7.25" customHeight="1" x14ac:dyDescent="0.25">
      <c r="A801" s="2"/>
      <c r="B801" s="2"/>
      <c r="C801" s="96"/>
      <c r="D801" s="97"/>
      <c r="E801" s="2"/>
      <c r="F801" s="98"/>
      <c r="G801" s="2"/>
      <c r="H801" s="2"/>
      <c r="I801" s="97"/>
      <c r="J801" s="2"/>
      <c r="K801" s="2"/>
      <c r="L801" s="96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7.25" customHeight="1" x14ac:dyDescent="0.25">
      <c r="A802" s="2"/>
      <c r="B802" s="2"/>
      <c r="C802" s="96"/>
      <c r="D802" s="97"/>
      <c r="E802" s="2"/>
      <c r="F802" s="98"/>
      <c r="G802" s="2"/>
      <c r="H802" s="2"/>
      <c r="I802" s="97"/>
      <c r="J802" s="2"/>
      <c r="K802" s="2"/>
      <c r="L802" s="96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7.25" customHeight="1" x14ac:dyDescent="0.25">
      <c r="A803" s="2"/>
      <c r="B803" s="2"/>
      <c r="C803" s="96"/>
      <c r="D803" s="97"/>
      <c r="E803" s="2"/>
      <c r="F803" s="98"/>
      <c r="G803" s="2"/>
      <c r="H803" s="2"/>
      <c r="I803" s="97"/>
      <c r="J803" s="2"/>
      <c r="K803" s="2"/>
      <c r="L803" s="96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7.25" customHeight="1" x14ac:dyDescent="0.25">
      <c r="A804" s="2"/>
      <c r="B804" s="2"/>
      <c r="C804" s="96"/>
      <c r="D804" s="97"/>
      <c r="E804" s="2"/>
      <c r="F804" s="98"/>
      <c r="G804" s="2"/>
      <c r="H804" s="2"/>
      <c r="I804" s="97"/>
      <c r="J804" s="2"/>
      <c r="K804" s="2"/>
      <c r="L804" s="96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7.25" customHeight="1" x14ac:dyDescent="0.25">
      <c r="A805" s="2"/>
      <c r="B805" s="2"/>
      <c r="C805" s="96"/>
      <c r="D805" s="97"/>
      <c r="E805" s="2"/>
      <c r="F805" s="98"/>
      <c r="G805" s="2"/>
      <c r="H805" s="2"/>
      <c r="I805" s="97"/>
      <c r="J805" s="2"/>
      <c r="K805" s="2"/>
      <c r="L805" s="96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7.25" customHeight="1" x14ac:dyDescent="0.25">
      <c r="A806" s="2"/>
      <c r="B806" s="2"/>
      <c r="C806" s="96"/>
      <c r="D806" s="97"/>
      <c r="E806" s="2"/>
      <c r="F806" s="98"/>
      <c r="G806" s="2"/>
      <c r="H806" s="2"/>
      <c r="I806" s="97"/>
      <c r="J806" s="2"/>
      <c r="K806" s="2"/>
      <c r="L806" s="96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7.25" customHeight="1" x14ac:dyDescent="0.25">
      <c r="A807" s="2"/>
      <c r="B807" s="2"/>
      <c r="C807" s="96"/>
      <c r="D807" s="97"/>
      <c r="E807" s="2"/>
      <c r="F807" s="98"/>
      <c r="G807" s="2"/>
      <c r="H807" s="2"/>
      <c r="I807" s="97"/>
      <c r="J807" s="2"/>
      <c r="K807" s="2"/>
      <c r="L807" s="96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7.25" customHeight="1" x14ac:dyDescent="0.25">
      <c r="A808" s="2"/>
      <c r="B808" s="2"/>
      <c r="C808" s="96"/>
      <c r="D808" s="97"/>
      <c r="E808" s="2"/>
      <c r="F808" s="98"/>
      <c r="G808" s="2"/>
      <c r="H808" s="2"/>
      <c r="I808" s="97"/>
      <c r="J808" s="2"/>
      <c r="K808" s="2"/>
      <c r="L808" s="96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7.25" customHeight="1" x14ac:dyDescent="0.25">
      <c r="A809" s="2"/>
      <c r="B809" s="2"/>
      <c r="C809" s="96"/>
      <c r="D809" s="97"/>
      <c r="E809" s="2"/>
      <c r="F809" s="98"/>
      <c r="G809" s="2"/>
      <c r="H809" s="2"/>
      <c r="I809" s="97"/>
      <c r="J809" s="2"/>
      <c r="K809" s="2"/>
      <c r="L809" s="96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7.25" customHeight="1" x14ac:dyDescent="0.25">
      <c r="A810" s="2"/>
      <c r="B810" s="2"/>
      <c r="C810" s="96"/>
      <c r="D810" s="97"/>
      <c r="E810" s="2"/>
      <c r="F810" s="98"/>
      <c r="G810" s="2"/>
      <c r="H810" s="2"/>
      <c r="I810" s="97"/>
      <c r="J810" s="2"/>
      <c r="K810" s="2"/>
      <c r="L810" s="96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7.25" customHeight="1" x14ac:dyDescent="0.25">
      <c r="A811" s="2"/>
      <c r="B811" s="2"/>
      <c r="C811" s="96"/>
      <c r="D811" s="97"/>
      <c r="E811" s="2"/>
      <c r="F811" s="98"/>
      <c r="G811" s="2"/>
      <c r="H811" s="2"/>
      <c r="I811" s="97"/>
      <c r="J811" s="2"/>
      <c r="K811" s="2"/>
      <c r="L811" s="96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7.25" customHeight="1" x14ac:dyDescent="0.25">
      <c r="A812" s="2"/>
      <c r="B812" s="2"/>
      <c r="C812" s="96"/>
      <c r="D812" s="97"/>
      <c r="E812" s="2"/>
      <c r="F812" s="98"/>
      <c r="G812" s="2"/>
      <c r="H812" s="2"/>
      <c r="I812" s="97"/>
      <c r="J812" s="2"/>
      <c r="K812" s="2"/>
      <c r="L812" s="96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7.25" customHeight="1" x14ac:dyDescent="0.25">
      <c r="A813" s="2"/>
      <c r="B813" s="2"/>
      <c r="C813" s="96"/>
      <c r="D813" s="97"/>
      <c r="E813" s="2"/>
      <c r="F813" s="98"/>
      <c r="G813" s="2"/>
      <c r="H813" s="2"/>
      <c r="I813" s="97"/>
      <c r="J813" s="2"/>
      <c r="K813" s="2"/>
      <c r="L813" s="96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7.25" customHeight="1" x14ac:dyDescent="0.25">
      <c r="A814" s="2"/>
      <c r="B814" s="2"/>
      <c r="C814" s="96"/>
      <c r="D814" s="97"/>
      <c r="E814" s="2"/>
      <c r="F814" s="98"/>
      <c r="G814" s="2"/>
      <c r="H814" s="2"/>
      <c r="I814" s="97"/>
      <c r="J814" s="2"/>
      <c r="K814" s="2"/>
      <c r="L814" s="96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7.25" customHeight="1" x14ac:dyDescent="0.25">
      <c r="A815" s="2"/>
      <c r="B815" s="2"/>
      <c r="C815" s="96"/>
      <c r="D815" s="97"/>
      <c r="E815" s="2"/>
      <c r="F815" s="98"/>
      <c r="G815" s="2"/>
      <c r="H815" s="2"/>
      <c r="I815" s="97"/>
      <c r="J815" s="2"/>
      <c r="K815" s="2"/>
      <c r="L815" s="96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7.25" customHeight="1" x14ac:dyDescent="0.25">
      <c r="A816" s="2"/>
      <c r="B816" s="2"/>
      <c r="C816" s="96"/>
      <c r="D816" s="97"/>
      <c r="E816" s="2"/>
      <c r="F816" s="98"/>
      <c r="G816" s="2"/>
      <c r="H816" s="2"/>
      <c r="I816" s="97"/>
      <c r="J816" s="2"/>
      <c r="K816" s="2"/>
      <c r="L816" s="96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7.25" customHeight="1" x14ac:dyDescent="0.25">
      <c r="A817" s="2"/>
      <c r="B817" s="2"/>
      <c r="C817" s="96"/>
      <c r="D817" s="97"/>
      <c r="E817" s="2"/>
      <c r="F817" s="98"/>
      <c r="G817" s="2"/>
      <c r="H817" s="2"/>
      <c r="I817" s="97"/>
      <c r="J817" s="2"/>
      <c r="K817" s="2"/>
      <c r="L817" s="96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7.25" customHeight="1" x14ac:dyDescent="0.25">
      <c r="A818" s="2"/>
      <c r="B818" s="2"/>
      <c r="C818" s="96"/>
      <c r="D818" s="97"/>
      <c r="E818" s="2"/>
      <c r="F818" s="98"/>
      <c r="G818" s="2"/>
      <c r="H818" s="2"/>
      <c r="I818" s="97"/>
      <c r="J818" s="2"/>
      <c r="K818" s="2"/>
      <c r="L818" s="96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7.25" customHeight="1" x14ac:dyDescent="0.25">
      <c r="A819" s="2"/>
      <c r="B819" s="2"/>
      <c r="C819" s="96"/>
      <c r="D819" s="97"/>
      <c r="E819" s="2"/>
      <c r="F819" s="98"/>
      <c r="G819" s="2"/>
      <c r="H819" s="2"/>
      <c r="I819" s="97"/>
      <c r="J819" s="2"/>
      <c r="K819" s="2"/>
      <c r="L819" s="96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7.25" customHeight="1" x14ac:dyDescent="0.25">
      <c r="A820" s="2"/>
      <c r="B820" s="2"/>
      <c r="C820" s="96"/>
      <c r="D820" s="97"/>
      <c r="E820" s="2"/>
      <c r="F820" s="98"/>
      <c r="G820" s="2"/>
      <c r="H820" s="2"/>
      <c r="I820" s="97"/>
      <c r="J820" s="2"/>
      <c r="K820" s="2"/>
      <c r="L820" s="96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7.25" customHeight="1" x14ac:dyDescent="0.25">
      <c r="A821" s="2"/>
      <c r="B821" s="2"/>
      <c r="C821" s="96"/>
      <c r="D821" s="97"/>
      <c r="E821" s="2"/>
      <c r="F821" s="98"/>
      <c r="G821" s="2"/>
      <c r="H821" s="2"/>
      <c r="I821" s="97"/>
      <c r="J821" s="2"/>
      <c r="K821" s="2"/>
      <c r="L821" s="96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7.25" customHeight="1" x14ac:dyDescent="0.25">
      <c r="A822" s="2"/>
      <c r="B822" s="2"/>
      <c r="C822" s="96"/>
      <c r="D822" s="97"/>
      <c r="E822" s="2"/>
      <c r="F822" s="98"/>
      <c r="G822" s="2"/>
      <c r="H822" s="2"/>
      <c r="I822" s="97"/>
      <c r="J822" s="2"/>
      <c r="K822" s="2"/>
      <c r="L822" s="96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7.25" customHeight="1" x14ac:dyDescent="0.25">
      <c r="A823" s="2"/>
      <c r="B823" s="2"/>
      <c r="C823" s="96"/>
      <c r="D823" s="97"/>
      <c r="E823" s="2"/>
      <c r="F823" s="98"/>
      <c r="G823" s="2"/>
      <c r="H823" s="2"/>
      <c r="I823" s="97"/>
      <c r="J823" s="2"/>
      <c r="K823" s="2"/>
      <c r="L823" s="96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7.25" customHeight="1" x14ac:dyDescent="0.25">
      <c r="A824" s="2"/>
      <c r="B824" s="2"/>
      <c r="C824" s="96"/>
      <c r="D824" s="97"/>
      <c r="E824" s="2"/>
      <c r="F824" s="98"/>
      <c r="G824" s="2"/>
      <c r="H824" s="2"/>
      <c r="I824" s="97"/>
      <c r="J824" s="2"/>
      <c r="K824" s="2"/>
      <c r="L824" s="96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7.25" customHeight="1" x14ac:dyDescent="0.25">
      <c r="A825" s="2"/>
      <c r="B825" s="2"/>
      <c r="C825" s="96"/>
      <c r="D825" s="97"/>
      <c r="E825" s="2"/>
      <c r="F825" s="98"/>
      <c r="G825" s="2"/>
      <c r="H825" s="2"/>
      <c r="I825" s="97"/>
      <c r="J825" s="2"/>
      <c r="K825" s="2"/>
      <c r="L825" s="96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7.25" customHeight="1" x14ac:dyDescent="0.25">
      <c r="A826" s="2"/>
      <c r="B826" s="2"/>
      <c r="C826" s="96"/>
      <c r="D826" s="97"/>
      <c r="E826" s="2"/>
      <c r="F826" s="98"/>
      <c r="G826" s="2"/>
      <c r="H826" s="2"/>
      <c r="I826" s="97"/>
      <c r="J826" s="2"/>
      <c r="K826" s="2"/>
      <c r="L826" s="96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7.25" customHeight="1" x14ac:dyDescent="0.25">
      <c r="A827" s="2"/>
      <c r="B827" s="2"/>
      <c r="C827" s="96"/>
      <c r="D827" s="97"/>
      <c r="E827" s="2"/>
      <c r="F827" s="98"/>
      <c r="G827" s="2"/>
      <c r="H827" s="2"/>
      <c r="I827" s="97"/>
      <c r="J827" s="2"/>
      <c r="K827" s="2"/>
      <c r="L827" s="96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7.25" customHeight="1" x14ac:dyDescent="0.25">
      <c r="A828" s="2"/>
      <c r="B828" s="2"/>
      <c r="C828" s="96"/>
      <c r="D828" s="97"/>
      <c r="E828" s="2"/>
      <c r="F828" s="98"/>
      <c r="G828" s="2"/>
      <c r="H828" s="2"/>
      <c r="I828" s="97"/>
      <c r="J828" s="2"/>
      <c r="K828" s="2"/>
      <c r="L828" s="96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7.25" customHeight="1" x14ac:dyDescent="0.25">
      <c r="A829" s="2"/>
      <c r="B829" s="2"/>
      <c r="C829" s="96"/>
      <c r="D829" s="97"/>
      <c r="E829" s="2"/>
      <c r="F829" s="98"/>
      <c r="G829" s="2"/>
      <c r="H829" s="2"/>
      <c r="I829" s="97"/>
      <c r="J829" s="2"/>
      <c r="K829" s="2"/>
      <c r="L829" s="96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7.25" customHeight="1" x14ac:dyDescent="0.25">
      <c r="A830" s="2"/>
      <c r="B830" s="2"/>
      <c r="C830" s="96"/>
      <c r="D830" s="97"/>
      <c r="E830" s="2"/>
      <c r="F830" s="98"/>
      <c r="G830" s="2"/>
      <c r="H830" s="2"/>
      <c r="I830" s="97"/>
      <c r="J830" s="2"/>
      <c r="K830" s="2"/>
      <c r="L830" s="96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7.25" customHeight="1" x14ac:dyDescent="0.25">
      <c r="A831" s="2"/>
      <c r="B831" s="2"/>
      <c r="C831" s="96"/>
      <c r="D831" s="97"/>
      <c r="E831" s="2"/>
      <c r="F831" s="98"/>
      <c r="G831" s="2"/>
      <c r="H831" s="2"/>
      <c r="I831" s="97"/>
      <c r="J831" s="2"/>
      <c r="K831" s="2"/>
      <c r="L831" s="96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7.25" customHeight="1" x14ac:dyDescent="0.25">
      <c r="A832" s="2"/>
      <c r="B832" s="2"/>
      <c r="C832" s="96"/>
      <c r="D832" s="97"/>
      <c r="E832" s="2"/>
      <c r="F832" s="98"/>
      <c r="G832" s="2"/>
      <c r="H832" s="2"/>
      <c r="I832" s="97"/>
      <c r="J832" s="2"/>
      <c r="K832" s="2"/>
      <c r="L832" s="96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7.25" customHeight="1" x14ac:dyDescent="0.25">
      <c r="A833" s="2"/>
      <c r="B833" s="2"/>
      <c r="C833" s="96"/>
      <c r="D833" s="97"/>
      <c r="E833" s="2"/>
      <c r="F833" s="98"/>
      <c r="G833" s="2"/>
      <c r="H833" s="2"/>
      <c r="I833" s="97"/>
      <c r="J833" s="2"/>
      <c r="K833" s="2"/>
      <c r="L833" s="96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7.25" customHeight="1" x14ac:dyDescent="0.25">
      <c r="A834" s="2"/>
      <c r="B834" s="2"/>
      <c r="C834" s="96"/>
      <c r="D834" s="97"/>
      <c r="E834" s="2"/>
      <c r="F834" s="98"/>
      <c r="G834" s="2"/>
      <c r="H834" s="2"/>
      <c r="I834" s="97"/>
      <c r="J834" s="2"/>
      <c r="K834" s="2"/>
      <c r="L834" s="96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7.25" customHeight="1" x14ac:dyDescent="0.25">
      <c r="A835" s="2"/>
      <c r="B835" s="2"/>
      <c r="C835" s="96"/>
      <c r="D835" s="97"/>
      <c r="E835" s="2"/>
      <c r="F835" s="98"/>
      <c r="G835" s="2"/>
      <c r="H835" s="2"/>
      <c r="I835" s="97"/>
      <c r="J835" s="2"/>
      <c r="K835" s="2"/>
      <c r="L835" s="96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7.25" customHeight="1" x14ac:dyDescent="0.25">
      <c r="A836" s="2"/>
      <c r="B836" s="2"/>
      <c r="C836" s="96"/>
      <c r="D836" s="97"/>
      <c r="E836" s="2"/>
      <c r="F836" s="98"/>
      <c r="G836" s="2"/>
      <c r="H836" s="2"/>
      <c r="I836" s="97"/>
      <c r="J836" s="2"/>
      <c r="K836" s="2"/>
      <c r="L836" s="96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7.25" customHeight="1" x14ac:dyDescent="0.25">
      <c r="A837" s="2"/>
      <c r="B837" s="2"/>
      <c r="C837" s="96"/>
      <c r="D837" s="97"/>
      <c r="E837" s="2"/>
      <c r="F837" s="98"/>
      <c r="G837" s="2"/>
      <c r="H837" s="2"/>
      <c r="I837" s="97"/>
      <c r="J837" s="2"/>
      <c r="K837" s="2"/>
      <c r="L837" s="96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7.25" customHeight="1" x14ac:dyDescent="0.25">
      <c r="A838" s="2"/>
      <c r="B838" s="2"/>
      <c r="C838" s="96"/>
      <c r="D838" s="97"/>
      <c r="E838" s="2"/>
      <c r="F838" s="98"/>
      <c r="G838" s="2"/>
      <c r="H838" s="2"/>
      <c r="I838" s="97"/>
      <c r="J838" s="2"/>
      <c r="K838" s="2"/>
      <c r="L838" s="96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7.25" customHeight="1" x14ac:dyDescent="0.25">
      <c r="A839" s="2"/>
      <c r="B839" s="2"/>
      <c r="C839" s="96"/>
      <c r="D839" s="97"/>
      <c r="E839" s="2"/>
      <c r="F839" s="98"/>
      <c r="G839" s="2"/>
      <c r="H839" s="2"/>
      <c r="I839" s="97"/>
      <c r="J839" s="2"/>
      <c r="K839" s="2"/>
      <c r="L839" s="96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7.25" customHeight="1" x14ac:dyDescent="0.25">
      <c r="A840" s="2"/>
      <c r="B840" s="2"/>
      <c r="C840" s="96"/>
      <c r="D840" s="97"/>
      <c r="E840" s="2"/>
      <c r="F840" s="98"/>
      <c r="G840" s="2"/>
      <c r="H840" s="2"/>
      <c r="I840" s="97"/>
      <c r="J840" s="2"/>
      <c r="K840" s="2"/>
      <c r="L840" s="96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7.25" customHeight="1" x14ac:dyDescent="0.25">
      <c r="A841" s="2"/>
      <c r="B841" s="2"/>
      <c r="C841" s="96"/>
      <c r="D841" s="97"/>
      <c r="E841" s="2"/>
      <c r="F841" s="98"/>
      <c r="G841" s="2"/>
      <c r="H841" s="2"/>
      <c r="I841" s="97"/>
      <c r="J841" s="2"/>
      <c r="K841" s="2"/>
      <c r="L841" s="96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7.25" customHeight="1" x14ac:dyDescent="0.25">
      <c r="A842" s="2"/>
      <c r="B842" s="2"/>
      <c r="C842" s="96"/>
      <c r="D842" s="97"/>
      <c r="E842" s="2"/>
      <c r="F842" s="98"/>
      <c r="G842" s="2"/>
      <c r="H842" s="2"/>
      <c r="I842" s="97"/>
      <c r="J842" s="2"/>
      <c r="K842" s="2"/>
      <c r="L842" s="96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7.25" customHeight="1" x14ac:dyDescent="0.25">
      <c r="A843" s="2"/>
      <c r="B843" s="2"/>
      <c r="C843" s="96"/>
      <c r="D843" s="97"/>
      <c r="E843" s="2"/>
      <c r="F843" s="98"/>
      <c r="G843" s="2"/>
      <c r="H843" s="2"/>
      <c r="I843" s="97"/>
      <c r="J843" s="2"/>
      <c r="K843" s="2"/>
      <c r="L843" s="96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7.25" customHeight="1" x14ac:dyDescent="0.25">
      <c r="A844" s="2"/>
      <c r="B844" s="2"/>
      <c r="C844" s="96"/>
      <c r="D844" s="97"/>
      <c r="E844" s="2"/>
      <c r="F844" s="98"/>
      <c r="G844" s="2"/>
      <c r="H844" s="2"/>
      <c r="I844" s="97"/>
      <c r="J844" s="2"/>
      <c r="K844" s="2"/>
      <c r="L844" s="96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7.25" customHeight="1" x14ac:dyDescent="0.25">
      <c r="A845" s="2"/>
      <c r="B845" s="2"/>
      <c r="C845" s="96"/>
      <c r="D845" s="97"/>
      <c r="E845" s="2"/>
      <c r="F845" s="98"/>
      <c r="G845" s="2"/>
      <c r="H845" s="2"/>
      <c r="I845" s="97"/>
      <c r="J845" s="2"/>
      <c r="K845" s="2"/>
      <c r="L845" s="96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7.25" customHeight="1" x14ac:dyDescent="0.25">
      <c r="A846" s="2"/>
      <c r="B846" s="2"/>
      <c r="C846" s="96"/>
      <c r="D846" s="97"/>
      <c r="E846" s="2"/>
      <c r="F846" s="98"/>
      <c r="G846" s="2"/>
      <c r="H846" s="2"/>
      <c r="I846" s="97"/>
      <c r="J846" s="2"/>
      <c r="K846" s="2"/>
      <c r="L846" s="96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7.25" customHeight="1" x14ac:dyDescent="0.25">
      <c r="A847" s="2"/>
      <c r="B847" s="2"/>
      <c r="C847" s="96"/>
      <c r="D847" s="97"/>
      <c r="E847" s="2"/>
      <c r="F847" s="98"/>
      <c r="G847" s="2"/>
      <c r="H847" s="2"/>
      <c r="I847" s="97"/>
      <c r="J847" s="2"/>
      <c r="K847" s="2"/>
      <c r="L847" s="96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7.25" customHeight="1" x14ac:dyDescent="0.25">
      <c r="A848" s="2"/>
      <c r="B848" s="2"/>
      <c r="C848" s="96"/>
      <c r="D848" s="97"/>
      <c r="E848" s="2"/>
      <c r="F848" s="98"/>
      <c r="G848" s="2"/>
      <c r="H848" s="2"/>
      <c r="I848" s="97"/>
      <c r="J848" s="2"/>
      <c r="K848" s="2"/>
      <c r="L848" s="96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7.25" customHeight="1" x14ac:dyDescent="0.25">
      <c r="A849" s="2"/>
      <c r="B849" s="2"/>
      <c r="C849" s="96"/>
      <c r="D849" s="97"/>
      <c r="E849" s="2"/>
      <c r="F849" s="98"/>
      <c r="G849" s="2"/>
      <c r="H849" s="2"/>
      <c r="I849" s="97"/>
      <c r="J849" s="2"/>
      <c r="K849" s="2"/>
      <c r="L849" s="96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7.25" customHeight="1" x14ac:dyDescent="0.25">
      <c r="A850" s="2"/>
      <c r="B850" s="2"/>
      <c r="C850" s="96"/>
      <c r="D850" s="97"/>
      <c r="E850" s="2"/>
      <c r="F850" s="98"/>
      <c r="G850" s="2"/>
      <c r="H850" s="2"/>
      <c r="I850" s="97"/>
      <c r="J850" s="2"/>
      <c r="K850" s="2"/>
      <c r="L850" s="96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7.25" customHeight="1" x14ac:dyDescent="0.25">
      <c r="A851" s="2"/>
      <c r="B851" s="2"/>
      <c r="C851" s="96"/>
      <c r="D851" s="97"/>
      <c r="E851" s="2"/>
      <c r="F851" s="98"/>
      <c r="G851" s="2"/>
      <c r="H851" s="2"/>
      <c r="I851" s="97"/>
      <c r="J851" s="2"/>
      <c r="K851" s="2"/>
      <c r="L851" s="96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7.25" customHeight="1" x14ac:dyDescent="0.25">
      <c r="A852" s="2"/>
      <c r="B852" s="2"/>
      <c r="C852" s="96"/>
      <c r="D852" s="97"/>
      <c r="E852" s="2"/>
      <c r="F852" s="98"/>
      <c r="G852" s="2"/>
      <c r="H852" s="2"/>
      <c r="I852" s="97"/>
      <c r="J852" s="2"/>
      <c r="K852" s="2"/>
      <c r="L852" s="96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7.25" customHeight="1" x14ac:dyDescent="0.25">
      <c r="A853" s="2"/>
      <c r="B853" s="2"/>
      <c r="C853" s="96"/>
      <c r="D853" s="97"/>
      <c r="E853" s="2"/>
      <c r="F853" s="98"/>
      <c r="G853" s="2"/>
      <c r="H853" s="2"/>
      <c r="I853" s="97"/>
      <c r="J853" s="2"/>
      <c r="K853" s="2"/>
      <c r="L853" s="96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7.25" customHeight="1" x14ac:dyDescent="0.25">
      <c r="A854" s="2"/>
      <c r="B854" s="2"/>
      <c r="C854" s="96"/>
      <c r="D854" s="97"/>
      <c r="E854" s="2"/>
      <c r="F854" s="98"/>
      <c r="G854" s="2"/>
      <c r="H854" s="2"/>
      <c r="I854" s="97"/>
      <c r="J854" s="2"/>
      <c r="K854" s="2"/>
      <c r="L854" s="96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7.25" customHeight="1" x14ac:dyDescent="0.25">
      <c r="A855" s="2"/>
      <c r="B855" s="2"/>
      <c r="C855" s="96"/>
      <c r="D855" s="97"/>
      <c r="E855" s="2"/>
      <c r="F855" s="98"/>
      <c r="G855" s="2"/>
      <c r="H855" s="2"/>
      <c r="I855" s="97"/>
      <c r="J855" s="2"/>
      <c r="K855" s="2"/>
      <c r="L855" s="96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7.25" customHeight="1" x14ac:dyDescent="0.25">
      <c r="A856" s="2"/>
      <c r="B856" s="2"/>
      <c r="C856" s="96"/>
      <c r="D856" s="97"/>
      <c r="E856" s="2"/>
      <c r="F856" s="98"/>
      <c r="G856" s="2"/>
      <c r="H856" s="2"/>
      <c r="I856" s="97"/>
      <c r="J856" s="2"/>
      <c r="K856" s="2"/>
      <c r="L856" s="96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7.25" customHeight="1" x14ac:dyDescent="0.25">
      <c r="A857" s="2"/>
      <c r="B857" s="2"/>
      <c r="C857" s="96"/>
      <c r="D857" s="97"/>
      <c r="E857" s="2"/>
      <c r="F857" s="98"/>
      <c r="G857" s="2"/>
      <c r="H857" s="2"/>
      <c r="I857" s="97"/>
      <c r="J857" s="2"/>
      <c r="K857" s="2"/>
      <c r="L857" s="96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7.25" customHeight="1" x14ac:dyDescent="0.25">
      <c r="A858" s="2"/>
      <c r="B858" s="2"/>
      <c r="C858" s="96"/>
      <c r="D858" s="97"/>
      <c r="E858" s="2"/>
      <c r="F858" s="98"/>
      <c r="G858" s="2"/>
      <c r="H858" s="2"/>
      <c r="I858" s="97"/>
      <c r="J858" s="2"/>
      <c r="K858" s="2"/>
      <c r="L858" s="96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7.25" customHeight="1" x14ac:dyDescent="0.25">
      <c r="A859" s="2"/>
      <c r="B859" s="2"/>
      <c r="C859" s="96"/>
      <c r="D859" s="97"/>
      <c r="E859" s="2"/>
      <c r="F859" s="98"/>
      <c r="G859" s="2"/>
      <c r="H859" s="2"/>
      <c r="I859" s="97"/>
      <c r="J859" s="2"/>
      <c r="K859" s="2"/>
      <c r="L859" s="96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7.25" customHeight="1" x14ac:dyDescent="0.25">
      <c r="A860" s="2"/>
      <c r="B860" s="2"/>
      <c r="C860" s="96"/>
      <c r="D860" s="97"/>
      <c r="E860" s="2"/>
      <c r="F860" s="98"/>
      <c r="G860" s="2"/>
      <c r="H860" s="2"/>
      <c r="I860" s="97"/>
      <c r="J860" s="2"/>
      <c r="K860" s="2"/>
      <c r="L860" s="96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7.25" customHeight="1" x14ac:dyDescent="0.25">
      <c r="A861" s="2"/>
      <c r="B861" s="2"/>
      <c r="C861" s="96"/>
      <c r="D861" s="97"/>
      <c r="E861" s="2"/>
      <c r="F861" s="98"/>
      <c r="G861" s="2"/>
      <c r="H861" s="2"/>
      <c r="I861" s="97"/>
      <c r="J861" s="2"/>
      <c r="K861" s="2"/>
      <c r="L861" s="96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7.25" customHeight="1" x14ac:dyDescent="0.25">
      <c r="A862" s="2"/>
      <c r="B862" s="2"/>
      <c r="C862" s="96"/>
      <c r="D862" s="97"/>
      <c r="E862" s="2"/>
      <c r="F862" s="98"/>
      <c r="G862" s="2"/>
      <c r="H862" s="2"/>
      <c r="I862" s="97"/>
      <c r="J862" s="2"/>
      <c r="K862" s="2"/>
      <c r="L862" s="96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7.25" customHeight="1" x14ac:dyDescent="0.25">
      <c r="A863" s="2"/>
      <c r="B863" s="2"/>
      <c r="C863" s="96"/>
      <c r="D863" s="97"/>
      <c r="E863" s="2"/>
      <c r="F863" s="98"/>
      <c r="G863" s="2"/>
      <c r="H863" s="2"/>
      <c r="I863" s="97"/>
      <c r="J863" s="2"/>
      <c r="K863" s="2"/>
      <c r="L863" s="96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7.25" customHeight="1" x14ac:dyDescent="0.25">
      <c r="A864" s="2"/>
      <c r="B864" s="2"/>
      <c r="C864" s="96"/>
      <c r="D864" s="97"/>
      <c r="E864" s="2"/>
      <c r="F864" s="98"/>
      <c r="G864" s="2"/>
      <c r="H864" s="2"/>
      <c r="I864" s="97"/>
      <c r="J864" s="2"/>
      <c r="K864" s="2"/>
      <c r="L864" s="96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7.25" customHeight="1" x14ac:dyDescent="0.25">
      <c r="A865" s="2"/>
      <c r="B865" s="2"/>
      <c r="C865" s="96"/>
      <c r="D865" s="97"/>
      <c r="E865" s="2"/>
      <c r="F865" s="98"/>
      <c r="G865" s="2"/>
      <c r="H865" s="2"/>
      <c r="I865" s="97"/>
      <c r="J865" s="2"/>
      <c r="K865" s="2"/>
      <c r="L865" s="96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7.25" customHeight="1" x14ac:dyDescent="0.25">
      <c r="A866" s="2"/>
      <c r="B866" s="2"/>
      <c r="C866" s="96"/>
      <c r="D866" s="97"/>
      <c r="E866" s="2"/>
      <c r="F866" s="98"/>
      <c r="G866" s="2"/>
      <c r="H866" s="2"/>
      <c r="I866" s="97"/>
      <c r="J866" s="2"/>
      <c r="K866" s="2"/>
      <c r="L866" s="96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7.25" customHeight="1" x14ac:dyDescent="0.25">
      <c r="A867" s="2"/>
      <c r="B867" s="2"/>
      <c r="C867" s="96"/>
      <c r="D867" s="97"/>
      <c r="E867" s="2"/>
      <c r="F867" s="98"/>
      <c r="G867" s="2"/>
      <c r="H867" s="2"/>
      <c r="I867" s="97"/>
      <c r="J867" s="2"/>
      <c r="K867" s="2"/>
      <c r="L867" s="96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7.25" customHeight="1" x14ac:dyDescent="0.25">
      <c r="A868" s="2"/>
      <c r="B868" s="2"/>
      <c r="C868" s="96"/>
      <c r="D868" s="97"/>
      <c r="E868" s="2"/>
      <c r="F868" s="98"/>
      <c r="G868" s="2"/>
      <c r="H868" s="2"/>
      <c r="I868" s="97"/>
      <c r="J868" s="2"/>
      <c r="K868" s="2"/>
      <c r="L868" s="96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7.25" customHeight="1" x14ac:dyDescent="0.25">
      <c r="A869" s="2"/>
      <c r="B869" s="2"/>
      <c r="C869" s="96"/>
      <c r="D869" s="97"/>
      <c r="E869" s="2"/>
      <c r="F869" s="98"/>
      <c r="G869" s="2"/>
      <c r="H869" s="2"/>
      <c r="I869" s="97"/>
      <c r="J869" s="2"/>
      <c r="K869" s="2"/>
      <c r="L869" s="96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7.25" customHeight="1" x14ac:dyDescent="0.25">
      <c r="A870" s="2"/>
      <c r="B870" s="2"/>
      <c r="C870" s="96"/>
      <c r="D870" s="97"/>
      <c r="E870" s="2"/>
      <c r="F870" s="98"/>
      <c r="G870" s="2"/>
      <c r="H870" s="2"/>
      <c r="I870" s="97"/>
      <c r="J870" s="2"/>
      <c r="K870" s="2"/>
      <c r="L870" s="96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7.25" customHeight="1" x14ac:dyDescent="0.25">
      <c r="A871" s="2"/>
      <c r="B871" s="2"/>
      <c r="C871" s="96"/>
      <c r="D871" s="97"/>
      <c r="E871" s="2"/>
      <c r="F871" s="98"/>
      <c r="G871" s="2"/>
      <c r="H871" s="2"/>
      <c r="I871" s="97"/>
      <c r="J871" s="2"/>
      <c r="K871" s="2"/>
      <c r="L871" s="96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7.25" customHeight="1" x14ac:dyDescent="0.25">
      <c r="A872" s="2"/>
      <c r="B872" s="2"/>
      <c r="C872" s="96"/>
      <c r="D872" s="97"/>
      <c r="E872" s="2"/>
      <c r="F872" s="98"/>
      <c r="G872" s="2"/>
      <c r="H872" s="2"/>
      <c r="I872" s="97"/>
      <c r="J872" s="2"/>
      <c r="K872" s="2"/>
      <c r="L872" s="96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7.25" customHeight="1" x14ac:dyDescent="0.25">
      <c r="A873" s="2"/>
      <c r="B873" s="2"/>
      <c r="C873" s="96"/>
      <c r="D873" s="97"/>
      <c r="E873" s="2"/>
      <c r="F873" s="98"/>
      <c r="G873" s="2"/>
      <c r="H873" s="2"/>
      <c r="I873" s="97"/>
      <c r="J873" s="2"/>
      <c r="K873" s="2"/>
      <c r="L873" s="96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7.25" customHeight="1" x14ac:dyDescent="0.25">
      <c r="A874" s="2"/>
      <c r="B874" s="2"/>
      <c r="C874" s="96"/>
      <c r="D874" s="97"/>
      <c r="E874" s="2"/>
      <c r="F874" s="98"/>
      <c r="G874" s="2"/>
      <c r="H874" s="2"/>
      <c r="I874" s="97"/>
      <c r="J874" s="2"/>
      <c r="K874" s="2"/>
      <c r="L874" s="96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7.25" customHeight="1" x14ac:dyDescent="0.25">
      <c r="A875" s="2"/>
      <c r="B875" s="2"/>
      <c r="C875" s="96"/>
      <c r="D875" s="97"/>
      <c r="E875" s="2"/>
      <c r="F875" s="98"/>
      <c r="G875" s="2"/>
      <c r="H875" s="2"/>
      <c r="I875" s="97"/>
      <c r="J875" s="2"/>
      <c r="K875" s="2"/>
      <c r="L875" s="96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7.25" customHeight="1" x14ac:dyDescent="0.25">
      <c r="A876" s="2"/>
      <c r="B876" s="2"/>
      <c r="C876" s="96"/>
      <c r="D876" s="97"/>
      <c r="E876" s="2"/>
      <c r="F876" s="98"/>
      <c r="G876" s="2"/>
      <c r="H876" s="2"/>
      <c r="I876" s="97"/>
      <c r="J876" s="2"/>
      <c r="K876" s="2"/>
      <c r="L876" s="96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7.25" customHeight="1" x14ac:dyDescent="0.25">
      <c r="A877" s="2"/>
      <c r="B877" s="2"/>
      <c r="C877" s="96"/>
      <c r="D877" s="97"/>
      <c r="E877" s="2"/>
      <c r="F877" s="98"/>
      <c r="G877" s="2"/>
      <c r="H877" s="2"/>
      <c r="I877" s="97"/>
      <c r="J877" s="2"/>
      <c r="K877" s="2"/>
      <c r="L877" s="96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7.25" customHeight="1" x14ac:dyDescent="0.25">
      <c r="A878" s="2"/>
      <c r="B878" s="2"/>
      <c r="C878" s="96"/>
      <c r="D878" s="97"/>
      <c r="E878" s="2"/>
      <c r="F878" s="98"/>
      <c r="G878" s="2"/>
      <c r="H878" s="2"/>
      <c r="I878" s="97"/>
      <c r="J878" s="2"/>
      <c r="K878" s="2"/>
      <c r="L878" s="96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7.25" customHeight="1" x14ac:dyDescent="0.25">
      <c r="A879" s="2"/>
      <c r="B879" s="2"/>
      <c r="C879" s="96"/>
      <c r="D879" s="97"/>
      <c r="E879" s="2"/>
      <c r="F879" s="98"/>
      <c r="G879" s="2"/>
      <c r="H879" s="2"/>
      <c r="I879" s="97"/>
      <c r="J879" s="2"/>
      <c r="K879" s="2"/>
      <c r="L879" s="96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7.25" customHeight="1" x14ac:dyDescent="0.25">
      <c r="A880" s="2"/>
      <c r="B880" s="2"/>
      <c r="C880" s="96"/>
      <c r="D880" s="97"/>
      <c r="E880" s="2"/>
      <c r="F880" s="98"/>
      <c r="G880" s="2"/>
      <c r="H880" s="2"/>
      <c r="I880" s="97"/>
      <c r="J880" s="2"/>
      <c r="K880" s="2"/>
      <c r="L880" s="96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7.25" customHeight="1" x14ac:dyDescent="0.25">
      <c r="A881" s="2"/>
      <c r="B881" s="2"/>
      <c r="C881" s="96"/>
      <c r="D881" s="97"/>
      <c r="E881" s="2"/>
      <c r="F881" s="98"/>
      <c r="G881" s="2"/>
      <c r="H881" s="2"/>
      <c r="I881" s="97"/>
      <c r="J881" s="2"/>
      <c r="K881" s="2"/>
      <c r="L881" s="96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7.25" customHeight="1" x14ac:dyDescent="0.25">
      <c r="A882" s="2"/>
      <c r="B882" s="2"/>
      <c r="C882" s="96"/>
      <c r="D882" s="97"/>
      <c r="E882" s="2"/>
      <c r="F882" s="98"/>
      <c r="G882" s="2"/>
      <c r="H882" s="2"/>
      <c r="I882" s="97"/>
      <c r="J882" s="2"/>
      <c r="K882" s="2"/>
      <c r="L882" s="96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7.25" customHeight="1" x14ac:dyDescent="0.25">
      <c r="A883" s="2"/>
      <c r="B883" s="2"/>
      <c r="C883" s="96"/>
      <c r="D883" s="97"/>
      <c r="E883" s="2"/>
      <c r="F883" s="98"/>
      <c r="G883" s="2"/>
      <c r="H883" s="2"/>
      <c r="I883" s="97"/>
      <c r="J883" s="2"/>
      <c r="K883" s="2"/>
      <c r="L883" s="96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7.25" customHeight="1" x14ac:dyDescent="0.25">
      <c r="A884" s="2"/>
      <c r="B884" s="2"/>
      <c r="C884" s="96"/>
      <c r="D884" s="97"/>
      <c r="E884" s="2"/>
      <c r="F884" s="98"/>
      <c r="G884" s="2"/>
      <c r="H884" s="2"/>
      <c r="I884" s="97"/>
      <c r="J884" s="2"/>
      <c r="K884" s="2"/>
      <c r="L884" s="96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7.25" customHeight="1" x14ac:dyDescent="0.25">
      <c r="A885" s="2"/>
      <c r="B885" s="2"/>
      <c r="C885" s="96"/>
      <c r="D885" s="97"/>
      <c r="E885" s="2"/>
      <c r="F885" s="98"/>
      <c r="G885" s="2"/>
      <c r="H885" s="2"/>
      <c r="I885" s="97"/>
      <c r="J885" s="2"/>
      <c r="K885" s="2"/>
      <c r="L885" s="96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7.25" customHeight="1" x14ac:dyDescent="0.25">
      <c r="A886" s="2"/>
      <c r="B886" s="2"/>
      <c r="C886" s="96"/>
      <c r="D886" s="97"/>
      <c r="E886" s="2"/>
      <c r="F886" s="98"/>
      <c r="G886" s="2"/>
      <c r="H886" s="2"/>
      <c r="I886" s="97"/>
      <c r="J886" s="2"/>
      <c r="K886" s="2"/>
      <c r="L886" s="96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7.25" customHeight="1" x14ac:dyDescent="0.25">
      <c r="A887" s="2"/>
      <c r="B887" s="2"/>
      <c r="C887" s="96"/>
      <c r="D887" s="97"/>
      <c r="E887" s="2"/>
      <c r="F887" s="98"/>
      <c r="G887" s="2"/>
      <c r="H887" s="2"/>
      <c r="I887" s="97"/>
      <c r="J887" s="2"/>
      <c r="K887" s="2"/>
      <c r="L887" s="96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7.25" customHeight="1" x14ac:dyDescent="0.25">
      <c r="A888" s="2"/>
      <c r="B888" s="2"/>
      <c r="C888" s="96"/>
      <c r="D888" s="97"/>
      <c r="E888" s="2"/>
      <c r="F888" s="98"/>
      <c r="G888" s="2"/>
      <c r="H888" s="2"/>
      <c r="I888" s="97"/>
      <c r="J888" s="2"/>
      <c r="K888" s="2"/>
      <c r="L888" s="96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7.25" customHeight="1" x14ac:dyDescent="0.25">
      <c r="A889" s="2"/>
      <c r="B889" s="2"/>
      <c r="C889" s="96"/>
      <c r="D889" s="97"/>
      <c r="E889" s="2"/>
      <c r="F889" s="98"/>
      <c r="G889" s="2"/>
      <c r="H889" s="2"/>
      <c r="I889" s="97"/>
      <c r="J889" s="2"/>
      <c r="K889" s="2"/>
      <c r="L889" s="96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7.25" customHeight="1" x14ac:dyDescent="0.25">
      <c r="A890" s="2"/>
      <c r="B890" s="2"/>
      <c r="C890" s="96"/>
      <c r="D890" s="97"/>
      <c r="E890" s="2"/>
      <c r="F890" s="98"/>
      <c r="G890" s="2"/>
      <c r="H890" s="2"/>
      <c r="I890" s="97"/>
      <c r="J890" s="2"/>
      <c r="K890" s="2"/>
      <c r="L890" s="96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7.25" customHeight="1" x14ac:dyDescent="0.25">
      <c r="A891" s="2"/>
      <c r="B891" s="2"/>
      <c r="C891" s="96"/>
      <c r="D891" s="97"/>
      <c r="E891" s="2"/>
      <c r="F891" s="98"/>
      <c r="G891" s="2"/>
      <c r="H891" s="2"/>
      <c r="I891" s="97"/>
      <c r="J891" s="2"/>
      <c r="K891" s="2"/>
      <c r="L891" s="96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7.25" customHeight="1" x14ac:dyDescent="0.25">
      <c r="A892" s="2"/>
      <c r="B892" s="2"/>
      <c r="C892" s="96"/>
      <c r="D892" s="97"/>
      <c r="E892" s="2"/>
      <c r="F892" s="98"/>
      <c r="G892" s="2"/>
      <c r="H892" s="2"/>
      <c r="I892" s="97"/>
      <c r="J892" s="2"/>
      <c r="K892" s="2"/>
      <c r="L892" s="96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7.25" customHeight="1" x14ac:dyDescent="0.25">
      <c r="A893" s="2"/>
      <c r="B893" s="2"/>
      <c r="C893" s="96"/>
      <c r="D893" s="97"/>
      <c r="E893" s="2"/>
      <c r="F893" s="98"/>
      <c r="G893" s="2"/>
      <c r="H893" s="2"/>
      <c r="I893" s="97"/>
      <c r="J893" s="2"/>
      <c r="K893" s="2"/>
      <c r="L893" s="96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7.25" customHeight="1" x14ac:dyDescent="0.25">
      <c r="A894" s="2"/>
      <c r="B894" s="2"/>
      <c r="C894" s="96"/>
      <c r="D894" s="97"/>
      <c r="E894" s="2"/>
      <c r="F894" s="98"/>
      <c r="G894" s="2"/>
      <c r="H894" s="2"/>
      <c r="I894" s="97"/>
      <c r="J894" s="2"/>
      <c r="K894" s="2"/>
      <c r="L894" s="96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7.25" customHeight="1" x14ac:dyDescent="0.25">
      <c r="A895" s="2"/>
      <c r="B895" s="2"/>
      <c r="C895" s="96"/>
      <c r="D895" s="97"/>
      <c r="E895" s="2"/>
      <c r="F895" s="98"/>
      <c r="G895" s="2"/>
      <c r="H895" s="2"/>
      <c r="I895" s="97"/>
      <c r="J895" s="2"/>
      <c r="K895" s="2"/>
      <c r="L895" s="96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7.25" customHeight="1" x14ac:dyDescent="0.25">
      <c r="A896" s="2"/>
      <c r="B896" s="2"/>
      <c r="C896" s="96"/>
      <c r="D896" s="97"/>
      <c r="E896" s="2"/>
      <c r="F896" s="98"/>
      <c r="G896" s="2"/>
      <c r="H896" s="2"/>
      <c r="I896" s="97"/>
      <c r="J896" s="2"/>
      <c r="K896" s="2"/>
      <c r="L896" s="96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7.25" customHeight="1" x14ac:dyDescent="0.25">
      <c r="A897" s="2"/>
      <c r="B897" s="2"/>
      <c r="C897" s="96"/>
      <c r="D897" s="97"/>
      <c r="E897" s="2"/>
      <c r="F897" s="98"/>
      <c r="G897" s="2"/>
      <c r="H897" s="2"/>
      <c r="I897" s="97"/>
      <c r="J897" s="2"/>
      <c r="K897" s="2"/>
      <c r="L897" s="96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7.25" customHeight="1" x14ac:dyDescent="0.25">
      <c r="A898" s="2"/>
      <c r="B898" s="2"/>
      <c r="C898" s="96"/>
      <c r="D898" s="97"/>
      <c r="E898" s="2"/>
      <c r="F898" s="98"/>
      <c r="G898" s="2"/>
      <c r="H898" s="2"/>
      <c r="I898" s="97"/>
      <c r="J898" s="2"/>
      <c r="K898" s="2"/>
      <c r="L898" s="96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7.25" customHeight="1" x14ac:dyDescent="0.25">
      <c r="A899" s="2"/>
      <c r="B899" s="2"/>
      <c r="C899" s="96"/>
      <c r="D899" s="97"/>
      <c r="E899" s="2"/>
      <c r="F899" s="98"/>
      <c r="G899" s="2"/>
      <c r="H899" s="2"/>
      <c r="I899" s="97"/>
      <c r="J899" s="2"/>
      <c r="K899" s="2"/>
      <c r="L899" s="96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7.25" customHeight="1" x14ac:dyDescent="0.25">
      <c r="A900" s="2"/>
      <c r="B900" s="2"/>
      <c r="C900" s="96"/>
      <c r="D900" s="97"/>
      <c r="E900" s="2"/>
      <c r="F900" s="98"/>
      <c r="G900" s="2"/>
      <c r="H900" s="2"/>
      <c r="I900" s="97"/>
      <c r="J900" s="2"/>
      <c r="K900" s="2"/>
      <c r="L900" s="96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7.25" customHeight="1" x14ac:dyDescent="0.25">
      <c r="A901" s="2"/>
      <c r="B901" s="2"/>
      <c r="C901" s="96"/>
      <c r="D901" s="97"/>
      <c r="E901" s="2"/>
      <c r="F901" s="98"/>
      <c r="G901" s="2"/>
      <c r="H901" s="2"/>
      <c r="I901" s="97"/>
      <c r="J901" s="2"/>
      <c r="K901" s="2"/>
      <c r="L901" s="96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7.25" customHeight="1" x14ac:dyDescent="0.25">
      <c r="A902" s="2"/>
      <c r="B902" s="2"/>
      <c r="C902" s="96"/>
      <c r="D902" s="97"/>
      <c r="E902" s="2"/>
      <c r="F902" s="98"/>
      <c r="G902" s="2"/>
      <c r="H902" s="2"/>
      <c r="I902" s="97"/>
      <c r="J902" s="2"/>
      <c r="K902" s="2"/>
      <c r="L902" s="96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7.25" customHeight="1" x14ac:dyDescent="0.25">
      <c r="A903" s="2"/>
      <c r="B903" s="2"/>
      <c r="C903" s="96"/>
      <c r="D903" s="97"/>
      <c r="E903" s="2"/>
      <c r="F903" s="98"/>
      <c r="G903" s="2"/>
      <c r="H903" s="2"/>
      <c r="I903" s="97"/>
      <c r="J903" s="2"/>
      <c r="K903" s="2"/>
      <c r="L903" s="96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7.25" customHeight="1" x14ac:dyDescent="0.25">
      <c r="A904" s="2"/>
      <c r="B904" s="2"/>
      <c r="C904" s="96"/>
      <c r="D904" s="97"/>
      <c r="E904" s="2"/>
      <c r="F904" s="98"/>
      <c r="G904" s="2"/>
      <c r="H904" s="2"/>
      <c r="I904" s="97"/>
      <c r="J904" s="2"/>
      <c r="K904" s="2"/>
      <c r="L904" s="96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7.25" customHeight="1" x14ac:dyDescent="0.25">
      <c r="A905" s="2"/>
      <c r="B905" s="2"/>
      <c r="C905" s="96"/>
      <c r="D905" s="97"/>
      <c r="E905" s="2"/>
      <c r="F905" s="98"/>
      <c r="G905" s="2"/>
      <c r="H905" s="2"/>
      <c r="I905" s="97"/>
      <c r="J905" s="2"/>
      <c r="K905" s="2"/>
      <c r="L905" s="96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7.25" customHeight="1" x14ac:dyDescent="0.25">
      <c r="A906" s="2"/>
      <c r="B906" s="2"/>
      <c r="C906" s="96"/>
      <c r="D906" s="97"/>
      <c r="E906" s="2"/>
      <c r="F906" s="98"/>
      <c r="G906" s="2"/>
      <c r="H906" s="2"/>
      <c r="I906" s="97"/>
      <c r="J906" s="2"/>
      <c r="K906" s="2"/>
      <c r="L906" s="96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7.25" customHeight="1" x14ac:dyDescent="0.25">
      <c r="A907" s="2"/>
      <c r="B907" s="2"/>
      <c r="C907" s="96"/>
      <c r="D907" s="97"/>
      <c r="E907" s="2"/>
      <c r="F907" s="98"/>
      <c r="G907" s="2"/>
      <c r="H907" s="2"/>
      <c r="I907" s="97"/>
      <c r="J907" s="2"/>
      <c r="K907" s="2"/>
      <c r="L907" s="96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7.25" customHeight="1" x14ac:dyDescent="0.25">
      <c r="A908" s="2"/>
      <c r="B908" s="2"/>
      <c r="C908" s="96"/>
      <c r="D908" s="97"/>
      <c r="E908" s="2"/>
      <c r="F908" s="98"/>
      <c r="G908" s="2"/>
      <c r="H908" s="2"/>
      <c r="I908" s="97"/>
      <c r="J908" s="2"/>
      <c r="K908" s="2"/>
      <c r="L908" s="96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7.25" customHeight="1" x14ac:dyDescent="0.25">
      <c r="A909" s="2"/>
      <c r="B909" s="2"/>
      <c r="C909" s="96"/>
      <c r="D909" s="97"/>
      <c r="E909" s="2"/>
      <c r="F909" s="98"/>
      <c r="G909" s="2"/>
      <c r="H909" s="2"/>
      <c r="I909" s="97"/>
      <c r="J909" s="2"/>
      <c r="K909" s="2"/>
      <c r="L909" s="96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7.25" customHeight="1" x14ac:dyDescent="0.25">
      <c r="A910" s="2"/>
      <c r="B910" s="2"/>
      <c r="C910" s="96"/>
      <c r="D910" s="97"/>
      <c r="E910" s="2"/>
      <c r="F910" s="98"/>
      <c r="G910" s="2"/>
      <c r="H910" s="2"/>
      <c r="I910" s="97"/>
      <c r="J910" s="2"/>
      <c r="K910" s="2"/>
      <c r="L910" s="96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7.25" customHeight="1" x14ac:dyDescent="0.25">
      <c r="A911" s="2"/>
      <c r="B911" s="2"/>
      <c r="C911" s="96"/>
      <c r="D911" s="97"/>
      <c r="E911" s="2"/>
      <c r="F911" s="98"/>
      <c r="G911" s="2"/>
      <c r="H911" s="2"/>
      <c r="I911" s="97"/>
      <c r="J911" s="2"/>
      <c r="K911" s="2"/>
      <c r="L911" s="96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7.25" customHeight="1" x14ac:dyDescent="0.25">
      <c r="A912" s="2"/>
      <c r="B912" s="2"/>
      <c r="C912" s="96"/>
      <c r="D912" s="97"/>
      <c r="E912" s="2"/>
      <c r="F912" s="98"/>
      <c r="G912" s="2"/>
      <c r="H912" s="2"/>
      <c r="I912" s="97"/>
      <c r="J912" s="2"/>
      <c r="K912" s="2"/>
      <c r="L912" s="96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7.25" customHeight="1" x14ac:dyDescent="0.25">
      <c r="A913" s="2"/>
      <c r="B913" s="2"/>
      <c r="C913" s="96"/>
      <c r="D913" s="97"/>
      <c r="E913" s="2"/>
      <c r="F913" s="98"/>
      <c r="G913" s="2"/>
      <c r="H913" s="2"/>
      <c r="I913" s="97"/>
      <c r="J913" s="2"/>
      <c r="K913" s="2"/>
      <c r="L913" s="96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7.25" customHeight="1" x14ac:dyDescent="0.25">
      <c r="A914" s="2"/>
      <c r="B914" s="2"/>
      <c r="C914" s="96"/>
      <c r="D914" s="97"/>
      <c r="E914" s="2"/>
      <c r="F914" s="98"/>
      <c r="G914" s="2"/>
      <c r="H914" s="2"/>
      <c r="I914" s="97"/>
      <c r="J914" s="2"/>
      <c r="K914" s="2"/>
      <c r="L914" s="96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7.25" customHeight="1" x14ac:dyDescent="0.25">
      <c r="A915" s="2"/>
      <c r="B915" s="2"/>
      <c r="C915" s="96"/>
      <c r="D915" s="97"/>
      <c r="E915" s="2"/>
      <c r="F915" s="98"/>
      <c r="G915" s="2"/>
      <c r="H915" s="2"/>
      <c r="I915" s="97"/>
      <c r="J915" s="2"/>
      <c r="K915" s="2"/>
      <c r="L915" s="96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7.25" customHeight="1" x14ac:dyDescent="0.25">
      <c r="A916" s="2"/>
      <c r="B916" s="2"/>
      <c r="C916" s="96"/>
      <c r="D916" s="97"/>
      <c r="E916" s="2"/>
      <c r="F916" s="98"/>
      <c r="G916" s="2"/>
      <c r="H916" s="2"/>
      <c r="I916" s="97"/>
      <c r="J916" s="2"/>
      <c r="K916" s="2"/>
      <c r="L916" s="96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7.25" customHeight="1" x14ac:dyDescent="0.25">
      <c r="A917" s="2"/>
      <c r="B917" s="2"/>
      <c r="C917" s="96"/>
      <c r="D917" s="97"/>
      <c r="E917" s="2"/>
      <c r="F917" s="98"/>
      <c r="G917" s="2"/>
      <c r="H917" s="2"/>
      <c r="I917" s="97"/>
      <c r="J917" s="2"/>
      <c r="K917" s="2"/>
      <c r="L917" s="96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7.25" customHeight="1" x14ac:dyDescent="0.25">
      <c r="A918" s="2"/>
      <c r="B918" s="2"/>
      <c r="C918" s="96"/>
      <c r="D918" s="97"/>
      <c r="E918" s="2"/>
      <c r="F918" s="98"/>
      <c r="G918" s="2"/>
      <c r="H918" s="2"/>
      <c r="I918" s="97"/>
      <c r="J918" s="2"/>
      <c r="K918" s="2"/>
      <c r="L918" s="96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7.25" customHeight="1" x14ac:dyDescent="0.25">
      <c r="A919" s="2"/>
      <c r="B919" s="2"/>
      <c r="C919" s="96"/>
      <c r="D919" s="97"/>
      <c r="E919" s="2"/>
      <c r="F919" s="98"/>
      <c r="G919" s="2"/>
      <c r="H919" s="2"/>
      <c r="I919" s="97"/>
      <c r="J919" s="2"/>
      <c r="K919" s="2"/>
      <c r="L919" s="96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7.25" customHeight="1" x14ac:dyDescent="0.25">
      <c r="A920" s="2"/>
      <c r="B920" s="2"/>
      <c r="C920" s="96"/>
      <c r="D920" s="97"/>
      <c r="E920" s="2"/>
      <c r="F920" s="98"/>
      <c r="G920" s="2"/>
      <c r="H920" s="2"/>
      <c r="I920" s="97"/>
      <c r="J920" s="2"/>
      <c r="K920" s="2"/>
      <c r="L920" s="96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7.25" customHeight="1" x14ac:dyDescent="0.25">
      <c r="A921" s="2"/>
      <c r="B921" s="2"/>
      <c r="C921" s="96"/>
      <c r="D921" s="97"/>
      <c r="E921" s="2"/>
      <c r="F921" s="98"/>
      <c r="G921" s="2"/>
      <c r="H921" s="2"/>
      <c r="I921" s="97"/>
      <c r="J921" s="2"/>
      <c r="K921" s="2"/>
      <c r="L921" s="96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7.25" customHeight="1" x14ac:dyDescent="0.25">
      <c r="A922" s="2"/>
      <c r="B922" s="2"/>
      <c r="C922" s="96"/>
      <c r="D922" s="97"/>
      <c r="E922" s="2"/>
      <c r="F922" s="98"/>
      <c r="G922" s="2"/>
      <c r="H922" s="2"/>
      <c r="I922" s="97"/>
      <c r="J922" s="2"/>
      <c r="K922" s="2"/>
      <c r="L922" s="96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7.25" customHeight="1" x14ac:dyDescent="0.25">
      <c r="A923" s="2"/>
      <c r="B923" s="2"/>
      <c r="C923" s="96"/>
      <c r="D923" s="97"/>
      <c r="E923" s="2"/>
      <c r="F923" s="98"/>
      <c r="G923" s="2"/>
      <c r="H923" s="2"/>
      <c r="I923" s="97"/>
      <c r="J923" s="2"/>
      <c r="K923" s="2"/>
      <c r="L923" s="96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7.25" customHeight="1" x14ac:dyDescent="0.25">
      <c r="A924" s="2"/>
      <c r="B924" s="2"/>
      <c r="C924" s="96"/>
      <c r="D924" s="97"/>
      <c r="E924" s="2"/>
      <c r="F924" s="98"/>
      <c r="G924" s="2"/>
      <c r="H924" s="2"/>
      <c r="I924" s="97"/>
      <c r="J924" s="2"/>
      <c r="K924" s="2"/>
      <c r="L924" s="96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7.25" customHeight="1" x14ac:dyDescent="0.25">
      <c r="A925" s="2"/>
      <c r="B925" s="2"/>
      <c r="C925" s="96"/>
      <c r="D925" s="97"/>
      <c r="E925" s="2"/>
      <c r="F925" s="98"/>
      <c r="G925" s="2"/>
      <c r="H925" s="2"/>
      <c r="I925" s="97"/>
      <c r="J925" s="2"/>
      <c r="K925" s="2"/>
      <c r="L925" s="96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7.25" customHeight="1" x14ac:dyDescent="0.25">
      <c r="A926" s="2"/>
      <c r="B926" s="2"/>
      <c r="C926" s="96"/>
      <c r="D926" s="97"/>
      <c r="E926" s="2"/>
      <c r="F926" s="98"/>
      <c r="G926" s="2"/>
      <c r="H926" s="2"/>
      <c r="I926" s="97"/>
      <c r="J926" s="2"/>
      <c r="K926" s="2"/>
      <c r="L926" s="96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7.25" customHeight="1" x14ac:dyDescent="0.25">
      <c r="A927" s="2"/>
      <c r="B927" s="2"/>
      <c r="C927" s="96"/>
      <c r="D927" s="97"/>
      <c r="E927" s="2"/>
      <c r="F927" s="98"/>
      <c r="G927" s="2"/>
      <c r="H927" s="2"/>
      <c r="I927" s="97"/>
      <c r="J927" s="2"/>
      <c r="K927" s="2"/>
      <c r="L927" s="96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7.25" customHeight="1" x14ac:dyDescent="0.25">
      <c r="A928" s="2"/>
      <c r="B928" s="2"/>
      <c r="C928" s="96"/>
      <c r="D928" s="97"/>
      <c r="E928" s="2"/>
      <c r="F928" s="98"/>
      <c r="G928" s="2"/>
      <c r="H928" s="2"/>
      <c r="I928" s="97"/>
      <c r="J928" s="2"/>
      <c r="K928" s="2"/>
      <c r="L928" s="96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7.25" customHeight="1" x14ac:dyDescent="0.25">
      <c r="A929" s="2"/>
      <c r="B929" s="2"/>
      <c r="C929" s="96"/>
      <c r="D929" s="97"/>
      <c r="E929" s="2"/>
      <c r="F929" s="98"/>
      <c r="G929" s="2"/>
      <c r="H929" s="2"/>
      <c r="I929" s="97"/>
      <c r="J929" s="2"/>
      <c r="K929" s="2"/>
      <c r="L929" s="96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7.25" customHeight="1" x14ac:dyDescent="0.25">
      <c r="A930" s="2"/>
      <c r="B930" s="2"/>
      <c r="C930" s="96"/>
      <c r="D930" s="97"/>
      <c r="E930" s="2"/>
      <c r="F930" s="98"/>
      <c r="G930" s="2"/>
      <c r="H930" s="2"/>
      <c r="I930" s="97"/>
      <c r="J930" s="2"/>
      <c r="K930" s="2"/>
      <c r="L930" s="96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7.25" customHeight="1" x14ac:dyDescent="0.25">
      <c r="A931" s="2"/>
      <c r="B931" s="2"/>
      <c r="C931" s="96"/>
      <c r="D931" s="97"/>
      <c r="E931" s="2"/>
      <c r="F931" s="98"/>
      <c r="G931" s="2"/>
      <c r="H931" s="2"/>
      <c r="I931" s="97"/>
      <c r="J931" s="2"/>
      <c r="K931" s="2"/>
      <c r="L931" s="96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7.25" customHeight="1" x14ac:dyDescent="0.25">
      <c r="A932" s="2"/>
      <c r="B932" s="2"/>
      <c r="C932" s="96"/>
      <c r="D932" s="97"/>
      <c r="E932" s="2"/>
      <c r="F932" s="98"/>
      <c r="G932" s="2"/>
      <c r="H932" s="2"/>
      <c r="I932" s="97"/>
      <c r="J932" s="2"/>
      <c r="K932" s="2"/>
      <c r="L932" s="96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7.25" customHeight="1" x14ac:dyDescent="0.25">
      <c r="A933" s="2"/>
      <c r="B933" s="2"/>
      <c r="C933" s="96"/>
      <c r="D933" s="97"/>
      <c r="E933" s="2"/>
      <c r="F933" s="98"/>
      <c r="G933" s="2"/>
      <c r="H933" s="2"/>
      <c r="I933" s="97"/>
      <c r="J933" s="2"/>
      <c r="K933" s="2"/>
      <c r="L933" s="96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7.25" customHeight="1" x14ac:dyDescent="0.25">
      <c r="A934" s="2"/>
      <c r="B934" s="2"/>
      <c r="C934" s="96"/>
      <c r="D934" s="97"/>
      <c r="E934" s="2"/>
      <c r="F934" s="98"/>
      <c r="G934" s="2"/>
      <c r="H934" s="2"/>
      <c r="I934" s="97"/>
      <c r="J934" s="2"/>
      <c r="K934" s="2"/>
      <c r="L934" s="96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7.25" customHeight="1" x14ac:dyDescent="0.25">
      <c r="A935" s="2"/>
      <c r="B935" s="2"/>
      <c r="C935" s="96"/>
      <c r="D935" s="97"/>
      <c r="E935" s="2"/>
      <c r="F935" s="98"/>
      <c r="G935" s="2"/>
      <c r="H935" s="2"/>
      <c r="I935" s="97"/>
      <c r="J935" s="2"/>
      <c r="K935" s="2"/>
      <c r="L935" s="96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7.25" customHeight="1" x14ac:dyDescent="0.25">
      <c r="A936" s="2"/>
      <c r="B936" s="2"/>
      <c r="C936" s="96"/>
      <c r="D936" s="97"/>
      <c r="E936" s="2"/>
      <c r="F936" s="98"/>
      <c r="G936" s="2"/>
      <c r="H936" s="2"/>
      <c r="I936" s="97"/>
      <c r="J936" s="2"/>
      <c r="K936" s="2"/>
      <c r="L936" s="96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7.25" customHeight="1" x14ac:dyDescent="0.25">
      <c r="A937" s="2"/>
      <c r="B937" s="2"/>
      <c r="C937" s="96"/>
      <c r="D937" s="97"/>
      <c r="E937" s="2"/>
      <c r="F937" s="98"/>
      <c r="G937" s="2"/>
      <c r="H937" s="2"/>
      <c r="I937" s="97"/>
      <c r="J937" s="2"/>
      <c r="K937" s="2"/>
      <c r="L937" s="96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7.25" customHeight="1" x14ac:dyDescent="0.25">
      <c r="A938" s="2"/>
      <c r="B938" s="2"/>
      <c r="C938" s="96"/>
      <c r="D938" s="97"/>
      <c r="E938" s="2"/>
      <c r="F938" s="98"/>
      <c r="G938" s="2"/>
      <c r="H938" s="2"/>
      <c r="I938" s="97"/>
      <c r="J938" s="2"/>
      <c r="K938" s="2"/>
      <c r="L938" s="96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7.25" customHeight="1" x14ac:dyDescent="0.25">
      <c r="A939" s="2"/>
      <c r="B939" s="2"/>
      <c r="C939" s="96"/>
      <c r="D939" s="97"/>
      <c r="E939" s="2"/>
      <c r="F939" s="98"/>
      <c r="G939" s="2"/>
      <c r="H939" s="2"/>
      <c r="I939" s="97"/>
      <c r="J939" s="2"/>
      <c r="K939" s="2"/>
      <c r="L939" s="96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7.25" customHeight="1" x14ac:dyDescent="0.25">
      <c r="A940" s="2"/>
      <c r="B940" s="2"/>
      <c r="C940" s="96"/>
      <c r="D940" s="97"/>
      <c r="E940" s="2"/>
      <c r="F940" s="98"/>
      <c r="G940" s="2"/>
      <c r="H940" s="2"/>
      <c r="I940" s="97"/>
      <c r="J940" s="2"/>
      <c r="K940" s="2"/>
      <c r="L940" s="96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7.25" customHeight="1" x14ac:dyDescent="0.25">
      <c r="A941" s="2"/>
      <c r="B941" s="2"/>
      <c r="C941" s="96"/>
      <c r="D941" s="97"/>
      <c r="E941" s="2"/>
      <c r="F941" s="98"/>
      <c r="G941" s="2"/>
      <c r="H941" s="2"/>
      <c r="I941" s="97"/>
      <c r="J941" s="2"/>
      <c r="K941" s="2"/>
      <c r="L941" s="96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7.25" customHeight="1" x14ac:dyDescent="0.25">
      <c r="A942" s="2"/>
      <c r="B942" s="2"/>
      <c r="C942" s="96"/>
      <c r="D942" s="97"/>
      <c r="E942" s="2"/>
      <c r="F942" s="98"/>
      <c r="G942" s="2"/>
      <c r="H942" s="2"/>
      <c r="I942" s="97"/>
      <c r="J942" s="2"/>
      <c r="K942" s="2"/>
      <c r="L942" s="96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7.25" customHeight="1" x14ac:dyDescent="0.25">
      <c r="A943" s="2"/>
      <c r="B943" s="2"/>
      <c r="C943" s="96"/>
      <c r="D943" s="97"/>
      <c r="E943" s="2"/>
      <c r="F943" s="98"/>
      <c r="G943" s="2"/>
      <c r="H943" s="2"/>
      <c r="I943" s="97"/>
      <c r="J943" s="2"/>
      <c r="K943" s="2"/>
      <c r="L943" s="96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7.25" customHeight="1" x14ac:dyDescent="0.25">
      <c r="A944" s="2"/>
      <c r="B944" s="2"/>
      <c r="C944" s="96"/>
      <c r="D944" s="97"/>
      <c r="E944" s="2"/>
      <c r="F944" s="98"/>
      <c r="G944" s="2"/>
      <c r="H944" s="2"/>
      <c r="I944" s="97"/>
      <c r="J944" s="2"/>
      <c r="K944" s="2"/>
      <c r="L944" s="96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7.25" customHeight="1" x14ac:dyDescent="0.25">
      <c r="A945" s="2"/>
      <c r="B945" s="2"/>
      <c r="C945" s="96"/>
      <c r="D945" s="97"/>
      <c r="E945" s="2"/>
      <c r="F945" s="98"/>
      <c r="G945" s="2"/>
      <c r="H945" s="2"/>
      <c r="I945" s="97"/>
      <c r="J945" s="2"/>
      <c r="K945" s="2"/>
      <c r="L945" s="96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7.25" customHeight="1" x14ac:dyDescent="0.25">
      <c r="A946" s="2"/>
      <c r="B946" s="2"/>
      <c r="C946" s="96"/>
      <c r="D946" s="97"/>
      <c r="E946" s="2"/>
      <c r="F946" s="98"/>
      <c r="G946" s="2"/>
      <c r="H946" s="2"/>
      <c r="I946" s="97"/>
      <c r="J946" s="2"/>
      <c r="K946" s="2"/>
      <c r="L946" s="96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7.25" customHeight="1" x14ac:dyDescent="0.25">
      <c r="A947" s="2"/>
      <c r="B947" s="2"/>
      <c r="C947" s="96"/>
      <c r="D947" s="97"/>
      <c r="E947" s="2"/>
      <c r="F947" s="98"/>
      <c r="G947" s="2"/>
      <c r="H947" s="2"/>
      <c r="I947" s="97"/>
      <c r="J947" s="2"/>
      <c r="K947" s="2"/>
      <c r="L947" s="96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7.25" customHeight="1" x14ac:dyDescent="0.25">
      <c r="A948" s="2"/>
      <c r="B948" s="2"/>
      <c r="C948" s="96"/>
      <c r="D948" s="97"/>
      <c r="E948" s="2"/>
      <c r="F948" s="98"/>
      <c r="G948" s="2"/>
      <c r="H948" s="2"/>
      <c r="I948" s="97"/>
      <c r="J948" s="2"/>
      <c r="K948" s="2"/>
      <c r="L948" s="96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7.25" customHeight="1" x14ac:dyDescent="0.25">
      <c r="A949" s="2"/>
      <c r="B949" s="2"/>
      <c r="C949" s="96"/>
      <c r="D949" s="97"/>
      <c r="E949" s="2"/>
      <c r="F949" s="98"/>
      <c r="G949" s="2"/>
      <c r="H949" s="2"/>
      <c r="I949" s="97"/>
      <c r="J949" s="2"/>
      <c r="K949" s="2"/>
      <c r="L949" s="96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7.25" customHeight="1" x14ac:dyDescent="0.25">
      <c r="A950" s="2"/>
      <c r="B950" s="2"/>
      <c r="C950" s="96"/>
      <c r="D950" s="97"/>
      <c r="E950" s="2"/>
      <c r="F950" s="98"/>
      <c r="G950" s="2"/>
      <c r="H950" s="2"/>
      <c r="I950" s="97"/>
      <c r="J950" s="2"/>
      <c r="K950" s="2"/>
      <c r="L950" s="96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7.25" customHeight="1" x14ac:dyDescent="0.25">
      <c r="A951" s="2"/>
      <c r="B951" s="2"/>
      <c r="C951" s="96"/>
      <c r="D951" s="97"/>
      <c r="E951" s="2"/>
      <c r="F951" s="98"/>
      <c r="G951" s="2"/>
      <c r="H951" s="2"/>
      <c r="I951" s="97"/>
      <c r="J951" s="2"/>
      <c r="K951" s="2"/>
      <c r="L951" s="96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7.25" customHeight="1" x14ac:dyDescent="0.25">
      <c r="A952" s="2"/>
      <c r="B952" s="2"/>
      <c r="C952" s="96"/>
      <c r="D952" s="97"/>
      <c r="E952" s="2"/>
      <c r="F952" s="98"/>
      <c r="G952" s="2"/>
      <c r="H952" s="2"/>
      <c r="I952" s="97"/>
      <c r="J952" s="2"/>
      <c r="K952" s="2"/>
      <c r="L952" s="96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7.25" customHeight="1" x14ac:dyDescent="0.25">
      <c r="A953" s="2"/>
      <c r="B953" s="2"/>
      <c r="C953" s="96"/>
      <c r="D953" s="97"/>
      <c r="E953" s="2"/>
      <c r="F953" s="98"/>
      <c r="G953" s="2"/>
      <c r="H953" s="2"/>
      <c r="I953" s="97"/>
      <c r="J953" s="2"/>
      <c r="K953" s="2"/>
      <c r="L953" s="96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7.25" customHeight="1" x14ac:dyDescent="0.25">
      <c r="A954" s="2"/>
      <c r="B954" s="2"/>
      <c r="C954" s="96"/>
      <c r="D954" s="97"/>
      <c r="E954" s="2"/>
      <c r="F954" s="98"/>
      <c r="G954" s="2"/>
      <c r="H954" s="2"/>
      <c r="I954" s="97"/>
      <c r="J954" s="2"/>
      <c r="K954" s="2"/>
      <c r="L954" s="96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7.25" customHeight="1" x14ac:dyDescent="0.25">
      <c r="A955" s="2"/>
      <c r="B955" s="2"/>
      <c r="C955" s="96"/>
      <c r="D955" s="97"/>
      <c r="E955" s="2"/>
      <c r="F955" s="98"/>
      <c r="G955" s="2"/>
      <c r="H955" s="2"/>
      <c r="I955" s="97"/>
      <c r="J955" s="2"/>
      <c r="K955" s="2"/>
      <c r="L955" s="96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7.25" customHeight="1" x14ac:dyDescent="0.25">
      <c r="A956" s="2"/>
      <c r="B956" s="2"/>
      <c r="C956" s="96"/>
      <c r="D956" s="97"/>
      <c r="E956" s="2"/>
      <c r="F956" s="98"/>
      <c r="G956" s="2"/>
      <c r="H956" s="2"/>
      <c r="I956" s="97"/>
      <c r="J956" s="2"/>
      <c r="K956" s="2"/>
      <c r="L956" s="96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7.25" customHeight="1" x14ac:dyDescent="0.25">
      <c r="A957" s="2"/>
      <c r="B957" s="2"/>
      <c r="C957" s="96"/>
      <c r="D957" s="97"/>
      <c r="E957" s="2"/>
      <c r="F957" s="98"/>
      <c r="G957" s="2"/>
      <c r="H957" s="2"/>
      <c r="I957" s="97"/>
      <c r="J957" s="2"/>
      <c r="K957" s="2"/>
      <c r="L957" s="96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7.25" customHeight="1" x14ac:dyDescent="0.25">
      <c r="A958" s="2"/>
      <c r="B958" s="2"/>
      <c r="C958" s="96"/>
      <c r="D958" s="97"/>
      <c r="E958" s="2"/>
      <c r="F958" s="98"/>
      <c r="G958" s="2"/>
      <c r="H958" s="2"/>
      <c r="I958" s="97"/>
      <c r="J958" s="2"/>
      <c r="K958" s="2"/>
      <c r="L958" s="96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7.25" customHeight="1" x14ac:dyDescent="0.25">
      <c r="A959" s="2"/>
      <c r="B959" s="2"/>
      <c r="C959" s="96"/>
      <c r="D959" s="97"/>
      <c r="E959" s="2"/>
      <c r="F959" s="98"/>
      <c r="G959" s="2"/>
      <c r="H959" s="2"/>
      <c r="I959" s="97"/>
      <c r="J959" s="2"/>
      <c r="K959" s="2"/>
      <c r="L959" s="96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7.25" customHeight="1" x14ac:dyDescent="0.25">
      <c r="A960" s="2"/>
      <c r="B960" s="2"/>
      <c r="C960" s="96"/>
      <c r="D960" s="97"/>
      <c r="E960" s="2"/>
      <c r="F960" s="98"/>
      <c r="G960" s="2"/>
      <c r="H960" s="2"/>
      <c r="I960" s="97"/>
      <c r="J960" s="2"/>
      <c r="K960" s="2"/>
      <c r="L960" s="96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7.25" customHeight="1" x14ac:dyDescent="0.25">
      <c r="A961" s="2"/>
      <c r="B961" s="2"/>
      <c r="C961" s="96"/>
      <c r="D961" s="97"/>
      <c r="E961" s="2"/>
      <c r="F961" s="98"/>
      <c r="G961" s="2"/>
      <c r="H961" s="2"/>
      <c r="I961" s="97"/>
      <c r="J961" s="2"/>
      <c r="K961" s="2"/>
      <c r="L961" s="96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7.25" customHeight="1" x14ac:dyDescent="0.25">
      <c r="A962" s="2"/>
      <c r="B962" s="2"/>
      <c r="C962" s="96"/>
      <c r="D962" s="97"/>
      <c r="E962" s="2"/>
      <c r="F962" s="98"/>
      <c r="G962" s="2"/>
      <c r="H962" s="2"/>
      <c r="I962" s="97"/>
      <c r="J962" s="2"/>
      <c r="K962" s="2"/>
      <c r="L962" s="96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7.25" customHeight="1" x14ac:dyDescent="0.25">
      <c r="A963" s="2"/>
      <c r="B963" s="2"/>
      <c r="C963" s="96"/>
      <c r="D963" s="97"/>
      <c r="E963" s="2"/>
      <c r="F963" s="98"/>
      <c r="G963" s="2"/>
      <c r="H963" s="2"/>
      <c r="I963" s="97"/>
      <c r="J963" s="2"/>
      <c r="K963" s="2"/>
      <c r="L963" s="96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7.25" customHeight="1" x14ac:dyDescent="0.25">
      <c r="A964" s="2"/>
      <c r="B964" s="2"/>
      <c r="C964" s="96"/>
      <c r="D964" s="97"/>
      <c r="E964" s="2"/>
      <c r="F964" s="98"/>
      <c r="G964" s="2"/>
      <c r="H964" s="2"/>
      <c r="I964" s="97"/>
      <c r="J964" s="2"/>
      <c r="K964" s="2"/>
      <c r="L964" s="96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7.25" customHeight="1" x14ac:dyDescent="0.25">
      <c r="A965" s="2"/>
      <c r="B965" s="2"/>
      <c r="C965" s="96"/>
      <c r="D965" s="97"/>
      <c r="E965" s="2"/>
      <c r="F965" s="98"/>
      <c r="G965" s="2"/>
      <c r="H965" s="2"/>
      <c r="I965" s="97"/>
      <c r="J965" s="2"/>
      <c r="K965" s="2"/>
      <c r="L965" s="96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7.25" customHeight="1" x14ac:dyDescent="0.25">
      <c r="A966" s="2"/>
      <c r="B966" s="2"/>
      <c r="C966" s="96"/>
      <c r="D966" s="97"/>
      <c r="E966" s="2"/>
      <c r="F966" s="98"/>
      <c r="G966" s="2"/>
      <c r="H966" s="2"/>
      <c r="I966" s="97"/>
      <c r="J966" s="2"/>
      <c r="K966" s="2"/>
      <c r="L966" s="96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7.25" customHeight="1" x14ac:dyDescent="0.25">
      <c r="A967" s="2"/>
      <c r="B967" s="2"/>
      <c r="C967" s="96"/>
      <c r="D967" s="97"/>
      <c r="E967" s="2"/>
      <c r="F967" s="98"/>
      <c r="G967" s="2"/>
      <c r="H967" s="2"/>
      <c r="I967" s="97"/>
      <c r="J967" s="2"/>
      <c r="K967" s="2"/>
      <c r="L967" s="96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7.25" customHeight="1" x14ac:dyDescent="0.25">
      <c r="A968" s="2"/>
      <c r="B968" s="2"/>
      <c r="C968" s="96"/>
      <c r="D968" s="97"/>
      <c r="E968" s="2"/>
      <c r="F968" s="98"/>
      <c r="G968" s="2"/>
      <c r="H968" s="2"/>
      <c r="I968" s="97"/>
      <c r="J968" s="2"/>
      <c r="K968" s="2"/>
      <c r="L968" s="96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7.25" customHeight="1" x14ac:dyDescent="0.25">
      <c r="A969" s="2"/>
      <c r="B969" s="2"/>
      <c r="C969" s="96"/>
      <c r="D969" s="97"/>
      <c r="E969" s="2"/>
      <c r="F969" s="98"/>
      <c r="G969" s="2"/>
      <c r="H969" s="2"/>
      <c r="I969" s="97"/>
      <c r="J969" s="2"/>
      <c r="K969" s="2"/>
      <c r="L969" s="96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7.25" customHeight="1" x14ac:dyDescent="0.25">
      <c r="A970" s="2"/>
      <c r="B970" s="2"/>
      <c r="C970" s="96"/>
      <c r="D970" s="97"/>
      <c r="E970" s="2"/>
      <c r="F970" s="98"/>
      <c r="G970" s="2"/>
      <c r="H970" s="2"/>
      <c r="I970" s="97"/>
      <c r="J970" s="2"/>
      <c r="K970" s="2"/>
      <c r="L970" s="96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7.25" customHeight="1" x14ac:dyDescent="0.25">
      <c r="A971" s="2"/>
      <c r="B971" s="2"/>
      <c r="C971" s="96"/>
      <c r="D971" s="97"/>
      <c r="E971" s="2"/>
      <c r="F971" s="98"/>
      <c r="G971" s="2"/>
      <c r="H971" s="2"/>
      <c r="I971" s="97"/>
      <c r="J971" s="2"/>
      <c r="K971" s="2"/>
      <c r="L971" s="96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7.25" customHeight="1" x14ac:dyDescent="0.25">
      <c r="A972" s="2"/>
      <c r="B972" s="2"/>
      <c r="C972" s="96"/>
      <c r="D972" s="97"/>
      <c r="E972" s="2"/>
      <c r="F972" s="98"/>
      <c r="G972" s="2"/>
      <c r="H972" s="2"/>
      <c r="I972" s="97"/>
      <c r="J972" s="2"/>
      <c r="K972" s="2"/>
      <c r="L972" s="96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7.25" customHeight="1" x14ac:dyDescent="0.25">
      <c r="A973" s="2"/>
      <c r="B973" s="2"/>
      <c r="C973" s="96"/>
      <c r="D973" s="97"/>
      <c r="E973" s="2"/>
      <c r="F973" s="98"/>
      <c r="G973" s="2"/>
      <c r="H973" s="2"/>
      <c r="I973" s="97"/>
      <c r="J973" s="2"/>
      <c r="K973" s="2"/>
      <c r="L973" s="96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7.25" customHeight="1" x14ac:dyDescent="0.25">
      <c r="A974" s="2"/>
      <c r="B974" s="2"/>
      <c r="C974" s="96"/>
      <c r="D974" s="97"/>
      <c r="E974" s="2"/>
      <c r="F974" s="98"/>
      <c r="G974" s="2"/>
      <c r="H974" s="2"/>
      <c r="I974" s="97"/>
      <c r="J974" s="2"/>
      <c r="K974" s="2"/>
      <c r="L974" s="96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7.25" customHeight="1" x14ac:dyDescent="0.25">
      <c r="A975" s="2"/>
      <c r="B975" s="2"/>
      <c r="C975" s="96"/>
      <c r="D975" s="97"/>
      <c r="E975" s="2"/>
      <c r="F975" s="98"/>
      <c r="G975" s="2"/>
      <c r="H975" s="2"/>
      <c r="I975" s="97"/>
      <c r="J975" s="2"/>
      <c r="K975" s="2"/>
      <c r="L975" s="96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7.25" customHeight="1" x14ac:dyDescent="0.25">
      <c r="A976" s="2"/>
      <c r="B976" s="2"/>
      <c r="C976" s="96"/>
      <c r="D976" s="97"/>
      <c r="E976" s="2"/>
      <c r="F976" s="98"/>
      <c r="G976" s="2"/>
      <c r="H976" s="2"/>
      <c r="I976" s="97"/>
      <c r="J976" s="2"/>
      <c r="K976" s="2"/>
      <c r="L976" s="96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7.25" customHeight="1" x14ac:dyDescent="0.25">
      <c r="A977" s="2"/>
      <c r="B977" s="2"/>
      <c r="C977" s="96"/>
      <c r="D977" s="97"/>
      <c r="E977" s="2"/>
      <c r="F977" s="98"/>
      <c r="G977" s="2"/>
      <c r="H977" s="2"/>
      <c r="I977" s="97"/>
      <c r="J977" s="2"/>
      <c r="K977" s="2"/>
      <c r="L977" s="96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7.25" customHeight="1" x14ac:dyDescent="0.25">
      <c r="A978" s="2"/>
      <c r="B978" s="2"/>
      <c r="C978" s="96"/>
      <c r="D978" s="97"/>
      <c r="E978" s="2"/>
      <c r="F978" s="98"/>
      <c r="G978" s="2"/>
      <c r="H978" s="2"/>
      <c r="I978" s="97"/>
      <c r="J978" s="2"/>
      <c r="K978" s="2"/>
      <c r="L978" s="96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7.25" customHeight="1" x14ac:dyDescent="0.25">
      <c r="A979" s="2"/>
      <c r="B979" s="2"/>
      <c r="C979" s="96"/>
      <c r="D979" s="97"/>
      <c r="E979" s="2"/>
      <c r="F979" s="98"/>
      <c r="G979" s="2"/>
      <c r="H979" s="2"/>
      <c r="I979" s="97"/>
      <c r="J979" s="2"/>
      <c r="K979" s="2"/>
      <c r="L979" s="96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7.25" customHeight="1" x14ac:dyDescent="0.25">
      <c r="A980" s="2"/>
      <c r="B980" s="2"/>
      <c r="C980" s="96"/>
      <c r="D980" s="97"/>
      <c r="E980" s="2"/>
      <c r="F980" s="98"/>
      <c r="G980" s="2"/>
      <c r="H980" s="2"/>
      <c r="I980" s="97"/>
      <c r="J980" s="2"/>
      <c r="K980" s="2"/>
      <c r="L980" s="96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7.25" customHeight="1" x14ac:dyDescent="0.25">
      <c r="A981" s="2"/>
      <c r="B981" s="2"/>
      <c r="C981" s="96"/>
      <c r="D981" s="97"/>
      <c r="E981" s="2"/>
      <c r="F981" s="98"/>
      <c r="G981" s="2"/>
      <c r="H981" s="2"/>
      <c r="I981" s="97"/>
      <c r="J981" s="2"/>
      <c r="K981" s="2"/>
      <c r="L981" s="96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7.25" customHeight="1" x14ac:dyDescent="0.25">
      <c r="A982" s="2"/>
      <c r="B982" s="2"/>
      <c r="C982" s="96"/>
      <c r="D982" s="97"/>
      <c r="E982" s="2"/>
      <c r="F982" s="98"/>
      <c r="G982" s="2"/>
      <c r="H982" s="2"/>
      <c r="I982" s="97"/>
      <c r="J982" s="2"/>
      <c r="K982" s="2"/>
      <c r="L982" s="96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7.25" customHeight="1" x14ac:dyDescent="0.25">
      <c r="A983" s="2"/>
      <c r="B983" s="2"/>
      <c r="C983" s="96"/>
      <c r="D983" s="97"/>
      <c r="E983" s="2"/>
      <c r="F983" s="98"/>
      <c r="G983" s="2"/>
      <c r="H983" s="2"/>
      <c r="I983" s="97"/>
      <c r="J983" s="2"/>
      <c r="K983" s="2"/>
      <c r="L983" s="96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7.25" customHeight="1" x14ac:dyDescent="0.25">
      <c r="A984" s="2"/>
      <c r="B984" s="2"/>
      <c r="C984" s="96"/>
      <c r="D984" s="97"/>
      <c r="E984" s="2"/>
      <c r="F984" s="98"/>
      <c r="G984" s="2"/>
      <c r="H984" s="2"/>
      <c r="I984" s="97"/>
      <c r="J984" s="2"/>
      <c r="K984" s="2"/>
      <c r="L984" s="96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7.25" customHeight="1" x14ac:dyDescent="0.25">
      <c r="A985" s="2"/>
      <c r="B985" s="2"/>
      <c r="C985" s="96"/>
      <c r="D985" s="97"/>
      <c r="E985" s="2"/>
      <c r="F985" s="98"/>
      <c r="G985" s="2"/>
      <c r="H985" s="2"/>
      <c r="I985" s="97"/>
      <c r="J985" s="2"/>
      <c r="K985" s="2"/>
      <c r="L985" s="96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7.25" customHeight="1" x14ac:dyDescent="0.25">
      <c r="A986" s="2"/>
      <c r="B986" s="2"/>
      <c r="C986" s="96"/>
      <c r="D986" s="97"/>
      <c r="E986" s="2"/>
      <c r="F986" s="98"/>
      <c r="G986" s="2"/>
      <c r="H986" s="2"/>
      <c r="I986" s="97"/>
      <c r="J986" s="2"/>
      <c r="K986" s="2"/>
      <c r="L986" s="96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7.25" customHeight="1" x14ac:dyDescent="0.25">
      <c r="A987" s="2"/>
      <c r="B987" s="2"/>
      <c r="C987" s="96"/>
      <c r="D987" s="97"/>
      <c r="E987" s="2"/>
      <c r="F987" s="98"/>
      <c r="G987" s="2"/>
      <c r="H987" s="2"/>
      <c r="I987" s="97"/>
      <c r="J987" s="2"/>
      <c r="K987" s="2"/>
      <c r="L987" s="96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7.25" customHeight="1" x14ac:dyDescent="0.25">
      <c r="A988" s="2"/>
      <c r="B988" s="2"/>
      <c r="C988" s="96"/>
      <c r="D988" s="97"/>
      <c r="E988" s="2"/>
      <c r="F988" s="98"/>
      <c r="G988" s="2"/>
      <c r="H988" s="2"/>
      <c r="I988" s="97"/>
      <c r="J988" s="2"/>
      <c r="K988" s="2"/>
      <c r="L988" s="96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7.25" customHeight="1" x14ac:dyDescent="0.25">
      <c r="A989" s="2"/>
      <c r="B989" s="2"/>
      <c r="C989" s="96"/>
      <c r="D989" s="97"/>
      <c r="E989" s="2"/>
      <c r="F989" s="98"/>
      <c r="G989" s="2"/>
      <c r="H989" s="2"/>
      <c r="I989" s="97"/>
      <c r="J989" s="2"/>
      <c r="K989" s="2"/>
      <c r="L989" s="96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7.25" customHeight="1" x14ac:dyDescent="0.25">
      <c r="A990" s="2"/>
      <c r="B990" s="2"/>
      <c r="C990" s="96"/>
      <c r="D990" s="97"/>
      <c r="E990" s="2"/>
      <c r="F990" s="98"/>
      <c r="G990" s="2"/>
      <c r="H990" s="2"/>
      <c r="I990" s="97"/>
      <c r="J990" s="2"/>
      <c r="K990" s="2"/>
      <c r="L990" s="96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7.25" customHeight="1" x14ac:dyDescent="0.25">
      <c r="A991" s="2"/>
      <c r="B991" s="2"/>
      <c r="C991" s="96"/>
      <c r="D991" s="97"/>
      <c r="E991" s="2"/>
      <c r="F991" s="98"/>
      <c r="G991" s="2"/>
      <c r="H991" s="2"/>
      <c r="I991" s="97"/>
      <c r="J991" s="2"/>
      <c r="K991" s="2"/>
      <c r="L991" s="96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7.25" customHeight="1" x14ac:dyDescent="0.25">
      <c r="A992" s="2"/>
      <c r="B992" s="2"/>
      <c r="C992" s="96"/>
      <c r="D992" s="97"/>
      <c r="E992" s="2"/>
      <c r="F992" s="98"/>
      <c r="G992" s="2"/>
      <c r="H992" s="2"/>
      <c r="I992" s="97"/>
      <c r="J992" s="2"/>
      <c r="K992" s="2"/>
      <c r="L992" s="96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7.25" customHeight="1" x14ac:dyDescent="0.25">
      <c r="A993" s="2"/>
      <c r="B993" s="2"/>
      <c r="C993" s="96"/>
      <c r="D993" s="97"/>
      <c r="E993" s="2"/>
      <c r="F993" s="98"/>
      <c r="G993" s="2"/>
      <c r="H993" s="2"/>
      <c r="I993" s="97"/>
      <c r="J993" s="2"/>
      <c r="K993" s="2"/>
      <c r="L993" s="96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7.25" customHeight="1" x14ac:dyDescent="0.25">
      <c r="A994" s="2"/>
      <c r="B994" s="2"/>
      <c r="C994" s="96"/>
      <c r="D994" s="97"/>
      <c r="E994" s="2"/>
      <c r="F994" s="98"/>
      <c r="G994" s="2"/>
      <c r="H994" s="2"/>
      <c r="I994" s="97"/>
      <c r="J994" s="2"/>
      <c r="K994" s="2"/>
      <c r="L994" s="96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7.25" customHeight="1" x14ac:dyDescent="0.25">
      <c r="A995" s="2"/>
      <c r="B995" s="2"/>
      <c r="C995" s="96"/>
      <c r="D995" s="97"/>
      <c r="E995" s="2"/>
      <c r="F995" s="98"/>
      <c r="G995" s="2"/>
      <c r="H995" s="2"/>
      <c r="I995" s="97"/>
      <c r="J995" s="2"/>
      <c r="K995" s="2"/>
      <c r="L995" s="96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7.25" customHeight="1" x14ac:dyDescent="0.25">
      <c r="A996" s="2"/>
      <c r="B996" s="2"/>
      <c r="C996" s="96"/>
      <c r="D996" s="97"/>
      <c r="E996" s="2"/>
      <c r="F996" s="98"/>
      <c r="G996" s="2"/>
      <c r="H996" s="2"/>
      <c r="I996" s="97"/>
      <c r="J996" s="2"/>
      <c r="K996" s="2"/>
      <c r="L996" s="96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7.25" customHeight="1" x14ac:dyDescent="0.25">
      <c r="A997" s="2"/>
      <c r="B997" s="2"/>
      <c r="C997" s="96"/>
      <c r="D997" s="97"/>
      <c r="E997" s="2"/>
      <c r="F997" s="98"/>
      <c r="G997" s="2"/>
      <c r="H997" s="2"/>
      <c r="I997" s="97"/>
      <c r="J997" s="2"/>
      <c r="K997" s="2"/>
      <c r="L997" s="96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7.25" customHeight="1" x14ac:dyDescent="0.25">
      <c r="A998" s="2"/>
      <c r="B998" s="2"/>
      <c r="C998" s="96"/>
      <c r="D998" s="97"/>
      <c r="E998" s="2"/>
      <c r="F998" s="98"/>
      <c r="G998" s="2"/>
      <c r="H998" s="2"/>
      <c r="I998" s="97"/>
      <c r="J998" s="2"/>
      <c r="K998" s="2"/>
      <c r="L998" s="96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7.25" customHeight="1" x14ac:dyDescent="0.25">
      <c r="A999" s="2"/>
      <c r="B999" s="2"/>
      <c r="C999" s="96"/>
      <c r="D999" s="97"/>
      <c r="E999" s="2"/>
      <c r="F999" s="98"/>
      <c r="G999" s="2"/>
      <c r="H999" s="2"/>
      <c r="I999" s="97"/>
      <c r="J999" s="2"/>
      <c r="K999" s="2"/>
      <c r="L999" s="96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7.25" customHeight="1" x14ac:dyDescent="0.25">
      <c r="A1000" s="2"/>
      <c r="B1000" s="2"/>
      <c r="C1000" s="96"/>
      <c r="D1000" s="97"/>
      <c r="E1000" s="2"/>
      <c r="F1000" s="98"/>
      <c r="G1000" s="2"/>
      <c r="H1000" s="2"/>
      <c r="I1000" s="97"/>
      <c r="J1000" s="2"/>
      <c r="K1000" s="2"/>
      <c r="L1000" s="96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4">
    <mergeCell ref="A256:C256"/>
    <mergeCell ref="A6:B6"/>
    <mergeCell ref="C6:G6"/>
    <mergeCell ref="A7:A8"/>
    <mergeCell ref="B7:B8"/>
    <mergeCell ref="C7:C8"/>
    <mergeCell ref="D7:H7"/>
    <mergeCell ref="J7:L7"/>
    <mergeCell ref="M7:O7"/>
    <mergeCell ref="B248:I248"/>
    <mergeCell ref="A249:I249"/>
    <mergeCell ref="A255:C255"/>
    <mergeCell ref="I7:I8"/>
    <mergeCell ref="C4:G4"/>
    <mergeCell ref="A5:B5"/>
    <mergeCell ref="C5:G5"/>
    <mergeCell ref="A1:H1"/>
    <mergeCell ref="I1:O2"/>
    <mergeCell ref="A2:H2"/>
    <mergeCell ref="A3:H3"/>
    <mergeCell ref="I3:O3"/>
    <mergeCell ref="H4:J5"/>
    <mergeCell ref="K4:O6"/>
    <mergeCell ref="H6:J6"/>
  </mergeCells>
  <conditionalFormatting sqref="H9:H10">
    <cfRule type="cellIs" dxfId="106" priority="1" stopIfTrue="1" operator="lessThan">
      <formula>0</formula>
    </cfRule>
  </conditionalFormatting>
  <conditionalFormatting sqref="H11:H13">
    <cfRule type="cellIs" dxfId="105" priority="49" operator="lessThan">
      <formula>0</formula>
    </cfRule>
  </conditionalFormatting>
  <conditionalFormatting sqref="H14">
    <cfRule type="cellIs" dxfId="104" priority="21" stopIfTrue="1" operator="lessThan">
      <formula>0</formula>
    </cfRule>
  </conditionalFormatting>
  <conditionalFormatting sqref="H15:H18">
    <cfRule type="cellIs" dxfId="103" priority="51" operator="lessThan">
      <formula>0</formula>
    </cfRule>
  </conditionalFormatting>
  <conditionalFormatting sqref="H19">
    <cfRule type="cellIs" dxfId="102" priority="22" stopIfTrue="1" operator="lessThan">
      <formula>0</formula>
    </cfRule>
  </conditionalFormatting>
  <conditionalFormatting sqref="H20">
    <cfRule type="cellIs" dxfId="101" priority="52" operator="lessThan">
      <formula>0</formula>
    </cfRule>
  </conditionalFormatting>
  <conditionalFormatting sqref="H21">
    <cfRule type="cellIs" dxfId="100" priority="23" stopIfTrue="1" operator="lessThan">
      <formula>0</formula>
    </cfRule>
  </conditionalFormatting>
  <conditionalFormatting sqref="H23 H25">
    <cfRule type="cellIs" dxfId="99" priority="53" operator="lessThan">
      <formula>0</formula>
    </cfRule>
  </conditionalFormatting>
  <conditionalFormatting sqref="H26:H27">
    <cfRule type="cellIs" dxfId="98" priority="11" stopIfTrue="1" operator="lessThan">
      <formula>0</formula>
    </cfRule>
  </conditionalFormatting>
  <conditionalFormatting sqref="H28:H38">
    <cfRule type="cellIs" dxfId="97" priority="57" operator="lessThan">
      <formula>0</formula>
    </cfRule>
  </conditionalFormatting>
  <conditionalFormatting sqref="H39">
    <cfRule type="cellIs" dxfId="96" priority="25" stopIfTrue="1" operator="lessThan">
      <formula>0</formula>
    </cfRule>
  </conditionalFormatting>
  <conditionalFormatting sqref="H41:H46">
    <cfRule type="cellIs" dxfId="95" priority="59" operator="lessThan">
      <formula>0</formula>
    </cfRule>
  </conditionalFormatting>
  <conditionalFormatting sqref="H48:H54">
    <cfRule type="cellIs" dxfId="94" priority="13" operator="lessThan">
      <formula>0</formula>
    </cfRule>
  </conditionalFormatting>
  <conditionalFormatting sqref="H56:H57">
    <cfRule type="cellIs" dxfId="93" priority="66" operator="lessThan">
      <formula>0</formula>
    </cfRule>
  </conditionalFormatting>
  <conditionalFormatting sqref="H59:H70">
    <cfRule type="cellIs" dxfId="92" priority="14" operator="lessThan">
      <formula>0</formula>
    </cfRule>
  </conditionalFormatting>
  <conditionalFormatting sqref="H71">
    <cfRule type="cellIs" dxfId="91" priority="33" stopIfTrue="1" operator="lessThan">
      <formula>0</formula>
    </cfRule>
  </conditionalFormatting>
  <conditionalFormatting sqref="H72:H78">
    <cfRule type="cellIs" dxfId="90" priority="76" operator="lessThan">
      <formula>0</formula>
    </cfRule>
  </conditionalFormatting>
  <conditionalFormatting sqref="H79">
    <cfRule type="cellIs" dxfId="89" priority="32" stopIfTrue="1" operator="lessThan">
      <formula>0</formula>
    </cfRule>
  </conditionalFormatting>
  <conditionalFormatting sqref="H80:H83">
    <cfRule type="cellIs" dxfId="88" priority="79" operator="lessThan">
      <formula>0</formula>
    </cfRule>
  </conditionalFormatting>
  <conditionalFormatting sqref="H84">
    <cfRule type="cellIs" dxfId="87" priority="34" stopIfTrue="1" operator="lessThan">
      <formula>0</formula>
    </cfRule>
  </conditionalFormatting>
  <conditionalFormatting sqref="H86:H89">
    <cfRule type="cellIs" dxfId="86" priority="80" operator="lessThan">
      <formula>0</formula>
    </cfRule>
  </conditionalFormatting>
  <conditionalFormatting sqref="H91:H95">
    <cfRule type="cellIs" dxfId="85" priority="82" operator="lessThan">
      <formula>0</formula>
    </cfRule>
  </conditionalFormatting>
  <conditionalFormatting sqref="H97:H98">
    <cfRule type="cellIs" dxfId="84" priority="2" operator="lessThan">
      <formula>0</formula>
    </cfRule>
  </conditionalFormatting>
  <conditionalFormatting sqref="H100:H105">
    <cfRule type="cellIs" dxfId="83" priority="3" operator="lessThan">
      <formula>0</formula>
    </cfRule>
  </conditionalFormatting>
  <conditionalFormatting sqref="H106">
    <cfRule type="cellIs" dxfId="82" priority="38" stopIfTrue="1" operator="lessThan">
      <formula>0</formula>
    </cfRule>
  </conditionalFormatting>
  <conditionalFormatting sqref="H108:H109">
    <cfRule type="cellIs" dxfId="81" priority="90" operator="lessThan">
      <formula>0</formula>
    </cfRule>
  </conditionalFormatting>
  <conditionalFormatting sqref="H111:H114">
    <cfRule type="cellIs" dxfId="80" priority="91" operator="lessThan">
      <formula>0</formula>
    </cfRule>
  </conditionalFormatting>
  <conditionalFormatting sqref="H115">
    <cfRule type="cellIs" dxfId="79" priority="39" stopIfTrue="1" operator="lessThan">
      <formula>0</formula>
    </cfRule>
  </conditionalFormatting>
  <conditionalFormatting sqref="H117:H118">
    <cfRule type="cellIs" dxfId="78" priority="95" operator="lessThan">
      <formula>0</formula>
    </cfRule>
  </conditionalFormatting>
  <conditionalFormatting sqref="H120:H127">
    <cfRule type="cellIs" dxfId="77" priority="96" operator="lessThan">
      <formula>0</formula>
    </cfRule>
  </conditionalFormatting>
  <conditionalFormatting sqref="H128">
    <cfRule type="cellIs" dxfId="76" priority="40" stopIfTrue="1" operator="lessThan">
      <formula>0</formula>
    </cfRule>
  </conditionalFormatting>
  <conditionalFormatting sqref="H130:H132">
    <cfRule type="cellIs" dxfId="75" priority="98" operator="lessThan">
      <formula>0</formula>
    </cfRule>
  </conditionalFormatting>
  <conditionalFormatting sqref="H133">
    <cfRule type="cellIs" dxfId="74" priority="41" stopIfTrue="1" operator="lessThan">
      <formula>0</formula>
    </cfRule>
  </conditionalFormatting>
  <conditionalFormatting sqref="H135:H146">
    <cfRule type="cellIs" dxfId="73" priority="100" operator="lessThan">
      <formula>0</formula>
    </cfRule>
  </conditionalFormatting>
  <conditionalFormatting sqref="H148:H157">
    <cfRule type="cellIs" dxfId="72" priority="102" operator="lessThan">
      <formula>0</formula>
    </cfRule>
  </conditionalFormatting>
  <conditionalFormatting sqref="H159:H162">
    <cfRule type="cellIs" dxfId="71" priority="104" operator="lessThan">
      <formula>0</formula>
    </cfRule>
  </conditionalFormatting>
  <conditionalFormatting sqref="H163">
    <cfRule type="cellIs" dxfId="70" priority="42" stopIfTrue="1" operator="lessThan">
      <formula>0</formula>
    </cfRule>
  </conditionalFormatting>
  <conditionalFormatting sqref="H165:H170">
    <cfRule type="cellIs" dxfId="69" priority="43" operator="lessThan">
      <formula>0</formula>
    </cfRule>
  </conditionalFormatting>
  <conditionalFormatting sqref="H171">
    <cfRule type="cellIs" dxfId="68" priority="44" stopIfTrue="1" operator="lessThan">
      <formula>0</formula>
    </cfRule>
  </conditionalFormatting>
  <conditionalFormatting sqref="H173:H174">
    <cfRule type="cellIs" dxfId="67" priority="107" operator="lessThan">
      <formula>0</formula>
    </cfRule>
  </conditionalFormatting>
  <conditionalFormatting sqref="H176:H182">
    <cfRule type="cellIs" dxfId="66" priority="9" operator="lessThan">
      <formula>0</formula>
    </cfRule>
  </conditionalFormatting>
  <conditionalFormatting sqref="H184">
    <cfRule type="cellIs" dxfId="65" priority="12" operator="lessThan">
      <formula>0</formula>
    </cfRule>
  </conditionalFormatting>
  <conditionalFormatting sqref="H186:H187">
    <cfRule type="cellIs" dxfId="64" priority="109" operator="lessThan">
      <formula>0</formula>
    </cfRule>
  </conditionalFormatting>
  <conditionalFormatting sqref="H188">
    <cfRule type="cellIs" dxfId="63" priority="45" stopIfTrue="1" operator="lessThan">
      <formula>0</formula>
    </cfRule>
  </conditionalFormatting>
  <conditionalFormatting sqref="H190:H196">
    <cfRule type="cellIs" dxfId="62" priority="112" operator="lessThan">
      <formula>0</formula>
    </cfRule>
  </conditionalFormatting>
  <conditionalFormatting sqref="H198:H200">
    <cfRule type="cellIs" dxfId="61" priority="30" operator="lessThan">
      <formula>0</formula>
    </cfRule>
  </conditionalFormatting>
  <conditionalFormatting sqref="H202:H203">
    <cfRule type="cellIs" dxfId="60" priority="114" operator="lessThan">
      <formula>0</formula>
    </cfRule>
  </conditionalFormatting>
  <conditionalFormatting sqref="H204">
    <cfRule type="cellIs" dxfId="59" priority="46" stopIfTrue="1" operator="lessThan">
      <formula>0</formula>
    </cfRule>
  </conditionalFormatting>
  <conditionalFormatting sqref="H205:H208">
    <cfRule type="cellIs" dxfId="58" priority="117" operator="lessThan">
      <formula>0</formula>
    </cfRule>
  </conditionalFormatting>
  <conditionalFormatting sqref="H209">
    <cfRule type="cellIs" dxfId="57" priority="47" stopIfTrue="1" operator="lessThan">
      <formula>0</formula>
    </cfRule>
  </conditionalFormatting>
  <conditionalFormatting sqref="H211:H213">
    <cfRule type="cellIs" dxfId="56" priority="36" operator="lessThan">
      <formula>0</formula>
    </cfRule>
  </conditionalFormatting>
  <conditionalFormatting sqref="H215:H228">
    <cfRule type="cellIs" dxfId="55" priority="118" operator="lessThan">
      <formula>0</formula>
    </cfRule>
  </conditionalFormatting>
  <conditionalFormatting sqref="H230:H231">
    <cfRule type="cellIs" dxfId="54" priority="121" operator="lessThan">
      <formula>0</formula>
    </cfRule>
  </conditionalFormatting>
  <conditionalFormatting sqref="H233:H234">
    <cfRule type="cellIs" dxfId="53" priority="122" operator="lessThan">
      <formula>0</formula>
    </cfRule>
  </conditionalFormatting>
  <conditionalFormatting sqref="H235">
    <cfRule type="cellIs" dxfId="52" priority="48" stopIfTrue="1" operator="lessThan">
      <formula>0</formula>
    </cfRule>
  </conditionalFormatting>
  <conditionalFormatting sqref="H237:H238">
    <cfRule type="cellIs" dxfId="51" priority="124" operator="lessThan">
      <formula>0</formula>
    </cfRule>
  </conditionalFormatting>
  <conditionalFormatting sqref="H240:H242">
    <cfRule type="cellIs" dxfId="50" priority="18" operator="lessThan">
      <formula>0</formula>
    </cfRule>
  </conditionalFormatting>
  <conditionalFormatting sqref="H243">
    <cfRule type="cellIs" dxfId="49" priority="27" stopIfTrue="1" operator="lessThan">
      <formula>0</formula>
    </cfRule>
  </conditionalFormatting>
  <conditionalFormatting sqref="H244:H247">
    <cfRule type="cellIs" dxfId="48" priority="125" operator="lessThan">
      <formula>0</formula>
    </cfRule>
  </conditionalFormatting>
  <conditionalFormatting sqref="O11:O13">
    <cfRule type="cellIs" dxfId="47" priority="50" stopIfTrue="1" operator="greaterThan">
      <formula>100</formula>
    </cfRule>
  </conditionalFormatting>
  <conditionalFormatting sqref="O15:O18">
    <cfRule type="cellIs" dxfId="46" priority="4" stopIfTrue="1" operator="greaterThan">
      <formula>100</formula>
    </cfRule>
  </conditionalFormatting>
  <conditionalFormatting sqref="O20">
    <cfRule type="cellIs" dxfId="45" priority="54" stopIfTrue="1" operator="greaterThan">
      <formula>100</formula>
    </cfRule>
  </conditionalFormatting>
  <conditionalFormatting sqref="O23">
    <cfRule type="cellIs" dxfId="44" priority="55" stopIfTrue="1" operator="greaterThan">
      <formula>100</formula>
    </cfRule>
  </conditionalFormatting>
  <conditionalFormatting sqref="O25">
    <cfRule type="cellIs" dxfId="43" priority="56" stopIfTrue="1" operator="greaterThan">
      <formula>100</formula>
    </cfRule>
  </conditionalFormatting>
  <conditionalFormatting sqref="O28:O38">
    <cfRule type="cellIs" dxfId="42" priority="58" stopIfTrue="1" operator="greaterThan">
      <formula>100</formula>
    </cfRule>
  </conditionalFormatting>
  <conditionalFormatting sqref="O41:O46">
    <cfRule type="cellIs" dxfId="41" priority="60" stopIfTrue="1" operator="greaterThan">
      <formula>100</formula>
    </cfRule>
  </conditionalFormatting>
  <conditionalFormatting sqref="O49:O50">
    <cfRule type="cellIs" dxfId="40" priority="5" stopIfTrue="1" operator="greaterThan">
      <formula>100</formula>
    </cfRule>
  </conditionalFormatting>
  <conditionalFormatting sqref="O52:O54">
    <cfRule type="cellIs" dxfId="39" priority="63" stopIfTrue="1" operator="greaterThan">
      <formula>100</formula>
    </cfRule>
  </conditionalFormatting>
  <conditionalFormatting sqref="O56:O57">
    <cfRule type="cellIs" dxfId="38" priority="6" stopIfTrue="1" operator="greaterThan">
      <formula>100</formula>
    </cfRule>
  </conditionalFormatting>
  <conditionalFormatting sqref="O60:O61">
    <cfRule type="cellIs" dxfId="37" priority="69" stopIfTrue="1" operator="greaterThan">
      <formula>100</formula>
    </cfRule>
  </conditionalFormatting>
  <conditionalFormatting sqref="O63:O65">
    <cfRule type="cellIs" dxfId="36" priority="71" stopIfTrue="1" operator="greaterThan">
      <formula>100</formula>
    </cfRule>
  </conditionalFormatting>
  <conditionalFormatting sqref="O67:O68">
    <cfRule type="cellIs" dxfId="35" priority="73" stopIfTrue="1" operator="greaterThan">
      <formula>100</formula>
    </cfRule>
  </conditionalFormatting>
  <conditionalFormatting sqref="O70">
    <cfRule type="cellIs" dxfId="34" priority="75" stopIfTrue="1" operator="greaterThan">
      <formula>100</formula>
    </cfRule>
  </conditionalFormatting>
  <conditionalFormatting sqref="O72:O78">
    <cfRule type="cellIs" dxfId="33" priority="77" stopIfTrue="1" operator="greaterThan">
      <formula>100</formula>
    </cfRule>
  </conditionalFormatting>
  <conditionalFormatting sqref="O80:O83">
    <cfRule type="cellIs" dxfId="32" priority="78" stopIfTrue="1" operator="greaterThan">
      <formula>100</formula>
    </cfRule>
  </conditionalFormatting>
  <conditionalFormatting sqref="O86:O89">
    <cfRule type="cellIs" dxfId="31" priority="81" stopIfTrue="1" operator="greaterThan">
      <formula>100</formula>
    </cfRule>
  </conditionalFormatting>
  <conditionalFormatting sqref="O91:O95">
    <cfRule type="cellIs" dxfId="30" priority="83" stopIfTrue="1" operator="greaterThan">
      <formula>100</formula>
    </cfRule>
  </conditionalFormatting>
  <conditionalFormatting sqref="O97:O98">
    <cfRule type="cellIs" dxfId="29" priority="84" stopIfTrue="1" operator="greaterThan">
      <formula>100</formula>
    </cfRule>
  </conditionalFormatting>
  <conditionalFormatting sqref="O101">
    <cfRule type="cellIs" dxfId="28" priority="87" stopIfTrue="1" operator="greaterThan">
      <formula>100</formula>
    </cfRule>
  </conditionalFormatting>
  <conditionalFormatting sqref="O103">
    <cfRule type="cellIs" dxfId="27" priority="88" stopIfTrue="1" operator="greaterThan">
      <formula>100</formula>
    </cfRule>
  </conditionalFormatting>
  <conditionalFormatting sqref="O105">
    <cfRule type="cellIs" dxfId="26" priority="89" stopIfTrue="1" operator="greaterThan">
      <formula>100</formula>
    </cfRule>
  </conditionalFormatting>
  <conditionalFormatting sqref="O108:O109">
    <cfRule type="cellIs" dxfId="25" priority="92" stopIfTrue="1" operator="greaterThan">
      <formula>100</formula>
    </cfRule>
  </conditionalFormatting>
  <conditionalFormatting sqref="O111:O114">
    <cfRule type="cellIs" dxfId="24" priority="93" stopIfTrue="1" operator="greaterThan">
      <formula>100</formula>
    </cfRule>
  </conditionalFormatting>
  <conditionalFormatting sqref="O117:O118">
    <cfRule type="cellIs" dxfId="23" priority="94" stopIfTrue="1" operator="greaterThan">
      <formula>100</formula>
    </cfRule>
  </conditionalFormatting>
  <conditionalFormatting sqref="O120:O127">
    <cfRule type="cellIs" dxfId="22" priority="97" stopIfTrue="1" operator="greaterThan">
      <formula>100</formula>
    </cfRule>
  </conditionalFormatting>
  <conditionalFormatting sqref="O130:O132">
    <cfRule type="cellIs" dxfId="21" priority="99" stopIfTrue="1" operator="greaterThan">
      <formula>100</formula>
    </cfRule>
  </conditionalFormatting>
  <conditionalFormatting sqref="O135:O146">
    <cfRule type="cellIs" dxfId="20" priority="101" stopIfTrue="1" operator="greaterThan">
      <formula>100</formula>
    </cfRule>
  </conditionalFormatting>
  <conditionalFormatting sqref="O148:O157">
    <cfRule type="cellIs" dxfId="19" priority="103" stopIfTrue="1" operator="greaterThan">
      <formula>100</formula>
    </cfRule>
  </conditionalFormatting>
  <conditionalFormatting sqref="O159:O162">
    <cfRule type="cellIs" dxfId="18" priority="19" stopIfTrue="1" operator="greaterThan">
      <formula>100</formula>
    </cfRule>
  </conditionalFormatting>
  <conditionalFormatting sqref="O166:O170">
    <cfRule type="cellIs" dxfId="17" priority="106" stopIfTrue="1" operator="greaterThan">
      <formula>100</formula>
    </cfRule>
  </conditionalFormatting>
  <conditionalFormatting sqref="O173:O174">
    <cfRule type="cellIs" dxfId="16" priority="10" stopIfTrue="1" operator="greaterThan">
      <formula>100</formula>
    </cfRule>
  </conditionalFormatting>
  <conditionalFormatting sqref="O176:O182">
    <cfRule type="cellIs" dxfId="15" priority="108" stopIfTrue="1" operator="greaterThan">
      <formula>100</formula>
    </cfRule>
  </conditionalFormatting>
  <conditionalFormatting sqref="O184">
    <cfRule type="cellIs" dxfId="14" priority="110" stopIfTrue="1" operator="greaterThan">
      <formula>100</formula>
    </cfRule>
  </conditionalFormatting>
  <conditionalFormatting sqref="O186:O187">
    <cfRule type="cellIs" dxfId="13" priority="111" stopIfTrue="1" operator="greaterThan">
      <formula>100</formula>
    </cfRule>
  </conditionalFormatting>
  <conditionalFormatting sqref="O190:O196">
    <cfRule type="cellIs" dxfId="12" priority="113" stopIfTrue="1" operator="greaterThan">
      <formula>100</formula>
    </cfRule>
  </conditionalFormatting>
  <conditionalFormatting sqref="O198:O200">
    <cfRule type="cellIs" dxfId="11" priority="115" stopIfTrue="1" operator="greaterThan">
      <formula>100</formula>
    </cfRule>
  </conditionalFormatting>
  <conditionalFormatting sqref="O202:O203">
    <cfRule type="cellIs" dxfId="10" priority="116" stopIfTrue="1" operator="greaterThan">
      <formula>100</formula>
    </cfRule>
  </conditionalFormatting>
  <conditionalFormatting sqref="O205:O208">
    <cfRule type="cellIs" dxfId="9" priority="15" stopIfTrue="1" operator="greaterThan">
      <formula>100</formula>
    </cfRule>
  </conditionalFormatting>
  <conditionalFormatting sqref="O211:O213">
    <cfRule type="cellIs" dxfId="8" priority="119" stopIfTrue="1" operator="greaterThan">
      <formula>100</formula>
    </cfRule>
  </conditionalFormatting>
  <conditionalFormatting sqref="O215:O228">
    <cfRule type="cellIs" dxfId="7" priority="120" stopIfTrue="1" operator="greaterThan">
      <formula>100</formula>
    </cfRule>
  </conditionalFormatting>
  <conditionalFormatting sqref="O230:O231">
    <cfRule type="cellIs" dxfId="6" priority="123" stopIfTrue="1" operator="greaterThan">
      <formula>100</formula>
    </cfRule>
  </conditionalFormatting>
  <conditionalFormatting sqref="O233:O234">
    <cfRule type="cellIs" dxfId="5" priority="17" stopIfTrue="1" operator="greaterThan">
      <formula>100</formula>
    </cfRule>
  </conditionalFormatting>
  <conditionalFormatting sqref="O237:O238">
    <cfRule type="cellIs" dxfId="4" priority="126" stopIfTrue="1" operator="greaterThan">
      <formula>100</formula>
    </cfRule>
  </conditionalFormatting>
  <conditionalFormatting sqref="O240:O242">
    <cfRule type="cellIs" dxfId="3" priority="127" stopIfTrue="1" operator="greaterThan">
      <formula>100</formula>
    </cfRule>
  </conditionalFormatting>
  <conditionalFormatting sqref="O244:O247">
    <cfRule type="cellIs" dxfId="2" priority="64" stopIfTrue="1" operator="greaterThan">
      <formula>100</formula>
    </cfRule>
  </conditionalFormatting>
  <conditionalFormatting sqref="O248">
    <cfRule type="expression" dxfId="1" priority="8" stopIfTrue="1">
      <formula>O248&gt;#REF!</formula>
    </cfRule>
    <cfRule type="expression" dxfId="0" priority="7" stopIfTrue="1">
      <formula>#REF!-#REF!*30/100&gt;=O248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35" fitToWidth="0" fitToHeight="0" orientation="landscape" r:id="rId1"/>
  <headerFooter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275"/>
  <sheetViews>
    <sheetView showGridLines="0" tabSelected="1" view="pageBreakPreview" topLeftCell="A27" zoomScale="70" zoomScaleNormal="40" zoomScaleSheetLayoutView="70" workbookViewId="0">
      <selection activeCell="D63" sqref="D63"/>
    </sheetView>
  </sheetViews>
  <sheetFormatPr defaultColWidth="14.42578125" defaultRowHeight="15" customHeight="1" x14ac:dyDescent="0.25"/>
  <cols>
    <col min="1" max="1" width="19.42578125" customWidth="1"/>
    <col min="2" max="2" width="20.85546875" customWidth="1"/>
    <col min="3" max="3" width="34" customWidth="1"/>
    <col min="4" max="4" width="20.7109375" customWidth="1"/>
    <col min="5" max="5" width="23.28515625" customWidth="1"/>
    <col min="6" max="6" width="24.42578125" customWidth="1"/>
    <col min="7" max="8" width="22.85546875" customWidth="1"/>
    <col min="9" max="9" width="24.140625" customWidth="1"/>
    <col min="10" max="10" width="19.7109375" customWidth="1"/>
    <col min="11" max="11" width="41.28515625" customWidth="1"/>
    <col min="12" max="12" width="20.140625" customWidth="1"/>
    <col min="13" max="23" width="9.140625" customWidth="1"/>
    <col min="24" max="28" width="8.7109375" customWidth="1"/>
  </cols>
  <sheetData>
    <row r="1" spans="1:28" ht="27.75" customHeight="1" x14ac:dyDescent="0.25">
      <c r="A1" s="233" t="s">
        <v>586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5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</row>
    <row r="2" spans="1:28" ht="30" customHeight="1" x14ac:dyDescent="0.25">
      <c r="A2" s="236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237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</row>
    <row r="3" spans="1:28" ht="38.25" customHeight="1" x14ac:dyDescent="0.25">
      <c r="A3" s="236"/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237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1:28" ht="23.25" customHeight="1" x14ac:dyDescent="0.25">
      <c r="A4" s="238" t="s">
        <v>0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39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</row>
    <row r="5" spans="1:28" ht="23.25" customHeight="1" x14ac:dyDescent="0.25">
      <c r="A5" s="240" t="s">
        <v>503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237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</row>
    <row r="6" spans="1:28" ht="14.25" customHeight="1" x14ac:dyDescent="0.25">
      <c r="A6" s="241" t="s">
        <v>504</v>
      </c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237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</row>
    <row r="7" spans="1:28" ht="14.25" customHeight="1" x14ac:dyDescent="0.25">
      <c r="A7" s="241" t="s">
        <v>505</v>
      </c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237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</row>
    <row r="8" spans="1:28" ht="14.25" customHeight="1" x14ac:dyDescent="0.25">
      <c r="A8" s="242" t="str">
        <f>'BM SERV. 02'!C6</f>
        <v>PERÍODO:01/12/2024 à 28/02/2025</v>
      </c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</row>
    <row r="9" spans="1:28" ht="14.25" customHeight="1" x14ac:dyDescent="0.25">
      <c r="A9" s="105">
        <v>1</v>
      </c>
      <c r="B9" s="245" t="s">
        <v>25</v>
      </c>
      <c r="C9" s="171"/>
      <c r="D9" s="171"/>
      <c r="E9" s="171"/>
      <c r="F9" s="171"/>
      <c r="G9" s="171"/>
      <c r="H9" s="171"/>
      <c r="I9" s="171"/>
      <c r="J9" s="171"/>
      <c r="K9" s="171"/>
      <c r="L9" s="197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</row>
    <row r="10" spans="1:28" ht="18" customHeight="1" x14ac:dyDescent="0.25">
      <c r="A10" s="22" t="s">
        <v>26</v>
      </c>
      <c r="B10" s="246" t="s">
        <v>27</v>
      </c>
      <c r="C10" s="171"/>
      <c r="D10" s="171"/>
      <c r="E10" s="171"/>
      <c r="F10" s="171"/>
      <c r="G10" s="171"/>
      <c r="H10" s="171"/>
      <c r="I10" s="171"/>
      <c r="J10" s="171"/>
      <c r="K10" s="171"/>
      <c r="L10" s="197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</row>
    <row r="11" spans="1:28" ht="15.75" customHeight="1" x14ac:dyDescent="0.25">
      <c r="A11" s="106" t="s">
        <v>28</v>
      </c>
      <c r="B11" s="216" t="s">
        <v>29</v>
      </c>
      <c r="C11" s="171"/>
      <c r="D11" s="171"/>
      <c r="E11" s="171"/>
      <c r="F11" s="171"/>
      <c r="G11" s="171"/>
      <c r="H11" s="171"/>
      <c r="I11" s="171"/>
      <c r="J11" s="171"/>
      <c r="K11" s="171"/>
      <c r="L11" s="197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</row>
    <row r="12" spans="1:28" ht="14.25" customHeight="1" x14ac:dyDescent="0.25">
      <c r="A12" s="230" t="s">
        <v>506</v>
      </c>
      <c r="B12" s="107" t="s">
        <v>507</v>
      </c>
      <c r="C12" s="108" t="s">
        <v>508</v>
      </c>
      <c r="D12" s="108" t="s">
        <v>509</v>
      </c>
      <c r="E12" s="109"/>
      <c r="F12" s="110"/>
      <c r="G12" s="110"/>
      <c r="H12" s="111"/>
      <c r="I12" s="111"/>
      <c r="J12" s="111"/>
      <c r="K12" s="112" t="s">
        <v>510</v>
      </c>
      <c r="L12" s="113">
        <v>0</v>
      </c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</row>
    <row r="13" spans="1:28" ht="18" customHeight="1" x14ac:dyDescent="0.25">
      <c r="A13" s="231"/>
      <c r="B13" s="247">
        <f>0.13*3</f>
        <v>0.39</v>
      </c>
      <c r="C13" s="248" t="s">
        <v>575</v>
      </c>
      <c r="D13" s="251" t="s">
        <v>511</v>
      </c>
      <c r="E13" s="110"/>
      <c r="F13" s="110"/>
      <c r="G13" s="110"/>
      <c r="H13" s="111"/>
      <c r="I13" s="111"/>
      <c r="J13" s="111"/>
      <c r="K13" s="114" t="s">
        <v>512</v>
      </c>
      <c r="L13" s="115">
        <f>B13</f>
        <v>0.39</v>
      </c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</row>
    <row r="14" spans="1:28" ht="14.25" customHeight="1" x14ac:dyDescent="0.25">
      <c r="A14" s="231"/>
      <c r="B14" s="231"/>
      <c r="C14" s="249"/>
      <c r="D14" s="231"/>
      <c r="E14" s="111"/>
      <c r="F14" s="111"/>
      <c r="G14" s="111"/>
      <c r="H14" s="111"/>
      <c r="I14" s="111"/>
      <c r="J14" s="111"/>
      <c r="K14" s="114" t="s">
        <v>513</v>
      </c>
      <c r="L14" s="115">
        <f>SUM(L12:L13)</f>
        <v>0.39</v>
      </c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</row>
    <row r="15" spans="1:28" ht="14.25" customHeight="1" x14ac:dyDescent="0.25">
      <c r="A15" s="231"/>
      <c r="B15" s="231"/>
      <c r="C15" s="249"/>
      <c r="D15" s="231"/>
      <c r="E15" s="111"/>
      <c r="F15" s="111"/>
      <c r="G15" s="111"/>
      <c r="H15" s="111"/>
      <c r="I15" s="111"/>
      <c r="J15" s="111"/>
      <c r="K15" s="111"/>
      <c r="L15" s="116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</row>
    <row r="16" spans="1:28" ht="14.25" customHeight="1" x14ac:dyDescent="0.25">
      <c r="A16" s="232"/>
      <c r="B16" s="232"/>
      <c r="C16" s="250"/>
      <c r="D16" s="232"/>
      <c r="E16" s="111"/>
      <c r="F16" s="111"/>
      <c r="G16" s="111"/>
      <c r="H16" s="111"/>
      <c r="I16" s="111"/>
      <c r="J16" s="111"/>
      <c r="K16" s="111"/>
      <c r="L16" s="116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</row>
    <row r="17" spans="1:28" ht="14.25" customHeight="1" x14ac:dyDescent="0.25">
      <c r="A17" s="117"/>
      <c r="B17" s="118"/>
      <c r="C17" s="119"/>
      <c r="D17" s="111"/>
      <c r="E17" s="111"/>
      <c r="F17" s="111"/>
      <c r="G17" s="111"/>
      <c r="H17" s="111"/>
      <c r="I17" s="111"/>
      <c r="J17" s="111"/>
      <c r="K17" s="111"/>
      <c r="L17" s="116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</row>
    <row r="18" spans="1:28" ht="14.25" customHeight="1" x14ac:dyDescent="0.25">
      <c r="A18" s="106" t="s">
        <v>31</v>
      </c>
      <c r="B18" s="216" t="s">
        <v>32</v>
      </c>
      <c r="C18" s="171"/>
      <c r="D18" s="171"/>
      <c r="E18" s="171"/>
      <c r="F18" s="171"/>
      <c r="G18" s="171"/>
      <c r="H18" s="171"/>
      <c r="I18" s="171"/>
      <c r="J18" s="171"/>
      <c r="K18" s="171"/>
      <c r="L18" s="197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</row>
    <row r="19" spans="1:28" ht="14.25" customHeight="1" x14ac:dyDescent="0.25">
      <c r="A19" s="230" t="s">
        <v>506</v>
      </c>
      <c r="B19" s="107" t="s">
        <v>507</v>
      </c>
      <c r="C19" s="108" t="s">
        <v>508</v>
      </c>
      <c r="D19" s="108" t="s">
        <v>509</v>
      </c>
      <c r="E19" s="109"/>
      <c r="F19" s="110"/>
      <c r="G19" s="110"/>
      <c r="H19" s="111"/>
      <c r="I19" s="111"/>
      <c r="J19" s="111"/>
      <c r="K19" s="112" t="s">
        <v>510</v>
      </c>
      <c r="L19" s="113">
        <v>0</v>
      </c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</row>
    <row r="20" spans="1:28" ht="14.25" customHeight="1" x14ac:dyDescent="0.25">
      <c r="A20" s="231"/>
      <c r="B20" s="247">
        <f>B13</f>
        <v>0.39</v>
      </c>
      <c r="C20" s="252" t="str">
        <f>C13</f>
        <v>= 1 / 8 (meses) = 0,125 x 3 meses</v>
      </c>
      <c r="D20" s="251" t="s">
        <v>511</v>
      </c>
      <c r="E20" s="110"/>
      <c r="F20" s="110"/>
      <c r="G20" s="110"/>
      <c r="H20" s="111"/>
      <c r="I20" s="111"/>
      <c r="J20" s="111"/>
      <c r="K20" s="114" t="s">
        <v>512</v>
      </c>
      <c r="L20" s="115">
        <f>B20</f>
        <v>0.39</v>
      </c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</row>
    <row r="21" spans="1:28" ht="14.25" customHeight="1" x14ac:dyDescent="0.25">
      <c r="A21" s="231"/>
      <c r="B21" s="231"/>
      <c r="C21" s="253"/>
      <c r="D21" s="231"/>
      <c r="E21" s="111"/>
      <c r="F21" s="111"/>
      <c r="G21" s="111"/>
      <c r="H21" s="111"/>
      <c r="I21" s="111"/>
      <c r="J21" s="111"/>
      <c r="K21" s="114" t="s">
        <v>513</v>
      </c>
      <c r="L21" s="115">
        <f>SUM(L19:L20)</f>
        <v>0.39</v>
      </c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</row>
    <row r="22" spans="1:28" ht="14.25" customHeight="1" x14ac:dyDescent="0.25">
      <c r="A22" s="231"/>
      <c r="B22" s="231"/>
      <c r="C22" s="253"/>
      <c r="D22" s="231"/>
      <c r="E22" s="111"/>
      <c r="F22" s="111"/>
      <c r="G22" s="111"/>
      <c r="H22" s="111"/>
      <c r="I22" s="111"/>
      <c r="J22" s="111"/>
      <c r="K22" s="111"/>
      <c r="L22" s="116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</row>
    <row r="23" spans="1:28" ht="14.25" customHeight="1" x14ac:dyDescent="0.25">
      <c r="A23" s="232"/>
      <c r="B23" s="232"/>
      <c r="C23" s="254"/>
      <c r="D23" s="232"/>
      <c r="E23" s="111"/>
      <c r="F23" s="111"/>
      <c r="G23" s="111"/>
      <c r="H23" s="111"/>
      <c r="I23" s="111"/>
      <c r="J23" s="111"/>
      <c r="K23" s="111"/>
      <c r="L23" s="116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</row>
    <row r="24" spans="1:28" ht="14.25" customHeight="1" x14ac:dyDescent="0.25">
      <c r="A24" s="117"/>
      <c r="B24" s="118"/>
      <c r="C24" s="119"/>
      <c r="D24" s="111"/>
      <c r="E24" s="111"/>
      <c r="F24" s="111"/>
      <c r="G24" s="111"/>
      <c r="H24" s="111"/>
      <c r="I24" s="111"/>
      <c r="J24" s="111"/>
      <c r="K24" s="111"/>
      <c r="L24" s="116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</row>
    <row r="25" spans="1:28" ht="14.25" customHeight="1" x14ac:dyDescent="0.25">
      <c r="A25" s="106" t="s">
        <v>33</v>
      </c>
      <c r="B25" s="216" t="s">
        <v>34</v>
      </c>
      <c r="C25" s="171"/>
      <c r="D25" s="171"/>
      <c r="E25" s="171"/>
      <c r="F25" s="171"/>
      <c r="G25" s="171"/>
      <c r="H25" s="171"/>
      <c r="I25" s="171"/>
      <c r="J25" s="171"/>
      <c r="K25" s="171"/>
      <c r="L25" s="197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</row>
    <row r="26" spans="1:28" ht="14.25" customHeight="1" x14ac:dyDescent="0.25">
      <c r="A26" s="230" t="s">
        <v>506</v>
      </c>
      <c r="B26" s="107" t="s">
        <v>507</v>
      </c>
      <c r="C26" s="108" t="s">
        <v>508</v>
      </c>
      <c r="D26" s="108" t="s">
        <v>509</v>
      </c>
      <c r="E26" s="109"/>
      <c r="F26" s="110"/>
      <c r="G26" s="110"/>
      <c r="H26" s="111"/>
      <c r="I26" s="111"/>
      <c r="J26" s="111"/>
      <c r="K26" s="112" t="s">
        <v>510</v>
      </c>
      <c r="L26" s="113">
        <v>0</v>
      </c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</row>
    <row r="27" spans="1:28" ht="14.25" customHeight="1" x14ac:dyDescent="0.25">
      <c r="A27" s="231"/>
      <c r="B27" s="247">
        <f>B20</f>
        <v>0.39</v>
      </c>
      <c r="C27" s="252" t="str">
        <f>C20</f>
        <v>= 1 / 8 (meses) = 0,125 x 3 meses</v>
      </c>
      <c r="D27" s="251" t="s">
        <v>511</v>
      </c>
      <c r="E27" s="110"/>
      <c r="F27" s="110"/>
      <c r="G27" s="110"/>
      <c r="H27" s="111"/>
      <c r="I27" s="111"/>
      <c r="J27" s="111"/>
      <c r="K27" s="114" t="s">
        <v>512</v>
      </c>
      <c r="L27" s="115">
        <f>B27</f>
        <v>0.39</v>
      </c>
      <c r="M27" s="104"/>
      <c r="N27" s="104"/>
      <c r="O27" s="104"/>
      <c r="P27" s="120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</row>
    <row r="28" spans="1:28" ht="14.25" customHeight="1" x14ac:dyDescent="0.25">
      <c r="A28" s="231"/>
      <c r="B28" s="231"/>
      <c r="C28" s="253"/>
      <c r="D28" s="231"/>
      <c r="E28" s="111"/>
      <c r="F28" s="111"/>
      <c r="G28" s="111"/>
      <c r="H28" s="111"/>
      <c r="I28" s="111"/>
      <c r="J28" s="111"/>
      <c r="K28" s="114" t="s">
        <v>513</v>
      </c>
      <c r="L28" s="115">
        <f>SUM(L26:L27)</f>
        <v>0.39</v>
      </c>
      <c r="M28" s="104"/>
      <c r="N28" s="104"/>
      <c r="O28" s="104"/>
      <c r="P28" s="120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</row>
    <row r="29" spans="1:28" ht="14.25" customHeight="1" x14ac:dyDescent="0.25">
      <c r="A29" s="231"/>
      <c r="B29" s="231"/>
      <c r="C29" s="253"/>
      <c r="D29" s="231"/>
      <c r="E29" s="111"/>
      <c r="F29" s="111"/>
      <c r="G29" s="111"/>
      <c r="H29" s="111"/>
      <c r="I29" s="111"/>
      <c r="J29" s="111"/>
      <c r="K29" s="111"/>
      <c r="L29" s="116"/>
      <c r="M29" s="104"/>
      <c r="N29" s="104"/>
      <c r="O29" s="104"/>
      <c r="P29" s="120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</row>
    <row r="30" spans="1:28" ht="14.25" customHeight="1" x14ac:dyDescent="0.25">
      <c r="A30" s="232"/>
      <c r="B30" s="232"/>
      <c r="C30" s="254"/>
      <c r="D30" s="232"/>
      <c r="E30" s="111"/>
      <c r="F30" s="111"/>
      <c r="G30" s="111"/>
      <c r="H30" s="111"/>
      <c r="I30" s="111"/>
      <c r="J30" s="111"/>
      <c r="K30" s="111"/>
      <c r="L30" s="116"/>
      <c r="M30" s="104"/>
      <c r="N30" s="104"/>
      <c r="O30" s="104"/>
      <c r="P30" s="120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</row>
    <row r="31" spans="1:28" ht="14.25" customHeight="1" x14ac:dyDescent="0.25">
      <c r="A31" s="117"/>
      <c r="B31" s="118"/>
      <c r="C31" s="119"/>
      <c r="D31" s="111"/>
      <c r="E31" s="111"/>
      <c r="F31" s="111"/>
      <c r="G31" s="111"/>
      <c r="H31" s="111"/>
      <c r="I31" s="111"/>
      <c r="J31" s="111"/>
      <c r="K31" s="111"/>
      <c r="L31" s="116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</row>
    <row r="32" spans="1:28" ht="18" customHeight="1" x14ac:dyDescent="0.25">
      <c r="A32" s="22" t="s">
        <v>35</v>
      </c>
      <c r="B32" s="246" t="s">
        <v>36</v>
      </c>
      <c r="C32" s="171"/>
      <c r="D32" s="171"/>
      <c r="E32" s="171"/>
      <c r="F32" s="171"/>
      <c r="G32" s="171"/>
      <c r="H32" s="171"/>
      <c r="I32" s="171"/>
      <c r="J32" s="171"/>
      <c r="K32" s="171"/>
      <c r="L32" s="197"/>
      <c r="M32" s="104"/>
      <c r="N32" s="104"/>
      <c r="O32" s="121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</row>
    <row r="33" spans="1:28" ht="33.75" customHeight="1" x14ac:dyDescent="0.25">
      <c r="A33" s="106" t="s">
        <v>37</v>
      </c>
      <c r="B33" s="216" t="s">
        <v>38</v>
      </c>
      <c r="C33" s="171"/>
      <c r="D33" s="171"/>
      <c r="E33" s="171"/>
      <c r="F33" s="171"/>
      <c r="G33" s="171"/>
      <c r="H33" s="171"/>
      <c r="I33" s="171"/>
      <c r="J33" s="171"/>
      <c r="K33" s="171"/>
      <c r="L33" s="197"/>
      <c r="M33" s="104"/>
      <c r="N33" s="104"/>
      <c r="O33" s="121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</row>
    <row r="34" spans="1:28" ht="29.25" customHeight="1" x14ac:dyDescent="0.25">
      <c r="A34" s="230" t="s">
        <v>506</v>
      </c>
      <c r="B34" s="107" t="s">
        <v>507</v>
      </c>
      <c r="C34" s="110"/>
      <c r="D34" s="110"/>
      <c r="E34" s="111"/>
      <c r="F34" s="110"/>
      <c r="G34" s="122"/>
      <c r="H34" s="111"/>
      <c r="I34" s="111"/>
      <c r="J34" s="111"/>
      <c r="K34" s="112" t="s">
        <v>510</v>
      </c>
      <c r="L34" s="113">
        <v>0</v>
      </c>
      <c r="M34" s="104"/>
      <c r="N34" s="104"/>
      <c r="O34" s="123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</row>
    <row r="35" spans="1:28" ht="14.25" customHeight="1" x14ac:dyDescent="0.25">
      <c r="A35" s="232"/>
      <c r="B35" s="124"/>
      <c r="C35" s="110"/>
      <c r="D35" s="110"/>
      <c r="E35" s="110"/>
      <c r="F35" s="110"/>
      <c r="G35" s="122"/>
      <c r="H35" s="111"/>
      <c r="I35" s="111"/>
      <c r="J35" s="111"/>
      <c r="K35" s="114" t="s">
        <v>512</v>
      </c>
      <c r="L35" s="115">
        <f>B35</f>
        <v>0</v>
      </c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</row>
    <row r="36" spans="1:28" ht="14.25" customHeight="1" x14ac:dyDescent="0.25">
      <c r="A36" s="110"/>
      <c r="B36" s="110"/>
      <c r="C36" s="110"/>
      <c r="D36" s="110"/>
      <c r="E36" s="110"/>
      <c r="F36" s="110"/>
      <c r="G36" s="122"/>
      <c r="H36" s="111"/>
      <c r="I36" s="111"/>
      <c r="J36" s="111"/>
      <c r="K36" s="114" t="s">
        <v>513</v>
      </c>
      <c r="L36" s="115">
        <f>SUM(L34:L35)</f>
        <v>0</v>
      </c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</row>
    <row r="37" spans="1:28" ht="14.25" customHeight="1" x14ac:dyDescent="0.25">
      <c r="A37" s="110"/>
      <c r="B37" s="110"/>
      <c r="C37" s="110"/>
      <c r="D37" s="110"/>
      <c r="E37" s="122"/>
      <c r="F37" s="122"/>
      <c r="G37" s="122"/>
      <c r="H37" s="111"/>
      <c r="I37" s="111"/>
      <c r="J37" s="111"/>
      <c r="K37" s="125"/>
      <c r="L37" s="126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</row>
    <row r="38" spans="1:28" ht="14.25" customHeight="1" x14ac:dyDescent="0.25">
      <c r="A38" s="106" t="s">
        <v>39</v>
      </c>
      <c r="B38" s="216" t="s">
        <v>40</v>
      </c>
      <c r="C38" s="171"/>
      <c r="D38" s="171"/>
      <c r="E38" s="171"/>
      <c r="F38" s="171"/>
      <c r="G38" s="171"/>
      <c r="H38" s="171"/>
      <c r="I38" s="171"/>
      <c r="J38" s="171"/>
      <c r="K38" s="171"/>
      <c r="L38" s="197"/>
      <c r="M38" s="104"/>
      <c r="N38" s="121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</row>
    <row r="39" spans="1:28" ht="14.25" customHeight="1" x14ac:dyDescent="0.25">
      <c r="A39" s="230" t="s">
        <v>506</v>
      </c>
      <c r="B39" s="127" t="s">
        <v>514</v>
      </c>
      <c r="C39" s="128" t="s">
        <v>515</v>
      </c>
      <c r="D39" s="128" t="s">
        <v>516</v>
      </c>
      <c r="E39" s="110"/>
      <c r="F39" s="110"/>
      <c r="G39" s="110"/>
      <c r="H39" s="111"/>
      <c r="I39" s="111"/>
      <c r="J39" s="111"/>
      <c r="K39" s="112" t="s">
        <v>510</v>
      </c>
      <c r="L39" s="113">
        <v>0</v>
      </c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</row>
    <row r="40" spans="1:28" ht="14.25" customHeight="1" x14ac:dyDescent="0.25">
      <c r="A40" s="231"/>
      <c r="B40" s="130"/>
      <c r="C40" s="130"/>
      <c r="D40" s="131">
        <f>B40*C40</f>
        <v>0</v>
      </c>
      <c r="E40" s="110"/>
      <c r="F40" s="110"/>
      <c r="G40" s="110"/>
      <c r="H40" s="111"/>
      <c r="I40" s="111"/>
      <c r="J40" s="111"/>
      <c r="K40" s="114" t="s">
        <v>512</v>
      </c>
      <c r="L40" s="115">
        <f>D41</f>
        <v>0</v>
      </c>
      <c r="M40" s="104"/>
      <c r="N40" s="104"/>
      <c r="O40" s="104"/>
      <c r="P40" s="120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</row>
    <row r="41" spans="1:28" ht="14.25" customHeight="1" x14ac:dyDescent="0.25">
      <c r="A41" s="232"/>
      <c r="B41" s="255" t="s">
        <v>517</v>
      </c>
      <c r="C41" s="197"/>
      <c r="D41" s="132">
        <f>D40</f>
        <v>0</v>
      </c>
      <c r="E41" s="110"/>
      <c r="F41" s="110"/>
      <c r="G41" s="111"/>
      <c r="H41" s="111"/>
      <c r="I41" s="111"/>
      <c r="J41" s="111"/>
      <c r="K41" s="114" t="s">
        <v>513</v>
      </c>
      <c r="L41" s="115">
        <f>SUM(L39:L40)</f>
        <v>0</v>
      </c>
      <c r="M41" s="104"/>
      <c r="N41" s="104"/>
      <c r="O41" s="104"/>
      <c r="P41" s="120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</row>
    <row r="42" spans="1:28" ht="14.25" customHeight="1" x14ac:dyDescent="0.25">
      <c r="A42" s="110"/>
      <c r="B42" s="110"/>
      <c r="C42" s="110"/>
      <c r="D42" s="110"/>
      <c r="E42" s="111"/>
      <c r="F42" s="111"/>
      <c r="G42" s="111"/>
      <c r="H42" s="111"/>
      <c r="I42" s="111"/>
      <c r="J42" s="111"/>
      <c r="K42" s="111"/>
      <c r="L42" s="116"/>
      <c r="M42" s="104"/>
      <c r="N42" s="104"/>
      <c r="O42" s="104"/>
      <c r="P42" s="120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</row>
    <row r="43" spans="1:28" ht="14.25" customHeight="1" x14ac:dyDescent="0.25">
      <c r="A43" s="106" t="s">
        <v>42</v>
      </c>
      <c r="B43" s="216" t="s">
        <v>43</v>
      </c>
      <c r="C43" s="171"/>
      <c r="D43" s="171"/>
      <c r="E43" s="171"/>
      <c r="F43" s="171"/>
      <c r="G43" s="171"/>
      <c r="H43" s="171"/>
      <c r="I43" s="171"/>
      <c r="J43" s="171"/>
      <c r="K43" s="171"/>
      <c r="L43" s="197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</row>
    <row r="44" spans="1:28" ht="14.25" customHeight="1" x14ac:dyDescent="0.25">
      <c r="A44" s="230" t="s">
        <v>506</v>
      </c>
      <c r="B44" s="127" t="s">
        <v>514</v>
      </c>
      <c r="C44" s="128" t="s">
        <v>515</v>
      </c>
      <c r="D44" s="128" t="s">
        <v>516</v>
      </c>
      <c r="E44" s="110"/>
      <c r="F44" s="110"/>
      <c r="G44" s="110"/>
      <c r="H44" s="111"/>
      <c r="I44" s="111"/>
      <c r="J44" s="111"/>
      <c r="K44" s="112" t="s">
        <v>510</v>
      </c>
      <c r="L44" s="113">
        <v>0</v>
      </c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</row>
    <row r="45" spans="1:28" ht="14.25" customHeight="1" x14ac:dyDescent="0.25">
      <c r="A45" s="231"/>
      <c r="B45" s="130">
        <v>5</v>
      </c>
      <c r="C45" s="130">
        <v>4</v>
      </c>
      <c r="D45" s="131">
        <f>B45*C45</f>
        <v>20</v>
      </c>
      <c r="E45" s="110"/>
      <c r="F45" s="110"/>
      <c r="G45" s="110"/>
      <c r="H45" s="111"/>
      <c r="I45" s="111"/>
      <c r="J45" s="111"/>
      <c r="K45" s="114" t="s">
        <v>512</v>
      </c>
      <c r="L45" s="115">
        <f>D46</f>
        <v>20</v>
      </c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</row>
    <row r="46" spans="1:28" ht="14.25" customHeight="1" x14ac:dyDescent="0.25">
      <c r="A46" s="232"/>
      <c r="B46" s="255" t="s">
        <v>517</v>
      </c>
      <c r="C46" s="197"/>
      <c r="D46" s="132">
        <f>D45</f>
        <v>20</v>
      </c>
      <c r="E46" s="110"/>
      <c r="F46" s="110"/>
      <c r="G46" s="111"/>
      <c r="H46" s="111"/>
      <c r="I46" s="111"/>
      <c r="J46" s="111"/>
      <c r="K46" s="114" t="s">
        <v>513</v>
      </c>
      <c r="L46" s="115">
        <f>SUM(L44:L45)</f>
        <v>20</v>
      </c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</row>
    <row r="47" spans="1:28" ht="14.25" customHeight="1" x14ac:dyDescent="0.25">
      <c r="A47" s="117"/>
      <c r="B47" s="118"/>
      <c r="C47" s="119"/>
      <c r="D47" s="111"/>
      <c r="E47" s="111"/>
      <c r="F47" s="111"/>
      <c r="G47" s="111"/>
      <c r="H47" s="111"/>
      <c r="I47" s="111"/>
      <c r="J47" s="111"/>
      <c r="K47" s="111"/>
      <c r="L47" s="116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</row>
    <row r="48" spans="1:28" ht="14.25" customHeight="1" x14ac:dyDescent="0.25">
      <c r="A48" s="106" t="s">
        <v>44</v>
      </c>
      <c r="B48" s="216" t="s">
        <v>45</v>
      </c>
      <c r="C48" s="171"/>
      <c r="D48" s="171"/>
      <c r="E48" s="171"/>
      <c r="F48" s="171"/>
      <c r="G48" s="171"/>
      <c r="H48" s="171"/>
      <c r="I48" s="171"/>
      <c r="J48" s="171"/>
      <c r="K48" s="171"/>
      <c r="L48" s="197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</row>
    <row r="49" spans="1:28" ht="14.25" customHeight="1" x14ac:dyDescent="0.25">
      <c r="A49" s="230" t="s">
        <v>506</v>
      </c>
      <c r="B49" s="127" t="s">
        <v>514</v>
      </c>
      <c r="C49" s="128" t="s">
        <v>515</v>
      </c>
      <c r="D49" s="128" t="s">
        <v>516</v>
      </c>
      <c r="E49" s="110"/>
      <c r="F49" s="110"/>
      <c r="G49" s="110"/>
      <c r="H49" s="111"/>
      <c r="I49" s="111"/>
      <c r="J49" s="111"/>
      <c r="K49" s="112" t="s">
        <v>510</v>
      </c>
      <c r="L49" s="113">
        <v>0</v>
      </c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</row>
    <row r="50" spans="1:28" ht="14.25" customHeight="1" x14ac:dyDescent="0.25">
      <c r="A50" s="231"/>
      <c r="B50" s="129">
        <v>14.65</v>
      </c>
      <c r="C50" s="130">
        <v>5.63</v>
      </c>
      <c r="D50" s="131">
        <f>B50*C50</f>
        <v>82.479500000000002</v>
      </c>
      <c r="E50" s="110"/>
      <c r="F50" s="110"/>
      <c r="G50" s="110"/>
      <c r="H50" s="111"/>
      <c r="I50" s="111"/>
      <c r="J50" s="111"/>
      <c r="K50" s="114" t="s">
        <v>512</v>
      </c>
      <c r="L50" s="115">
        <f>D51</f>
        <v>82.479500000000002</v>
      </c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</row>
    <row r="51" spans="1:28" ht="14.25" customHeight="1" x14ac:dyDescent="0.25">
      <c r="A51" s="232"/>
      <c r="B51" s="255" t="s">
        <v>517</v>
      </c>
      <c r="C51" s="197"/>
      <c r="D51" s="132">
        <f>D50</f>
        <v>82.479500000000002</v>
      </c>
      <c r="E51" s="110"/>
      <c r="F51" s="110"/>
      <c r="G51" s="111"/>
      <c r="H51" s="111"/>
      <c r="I51" s="111"/>
      <c r="J51" s="111"/>
      <c r="K51" s="114" t="s">
        <v>513</v>
      </c>
      <c r="L51" s="115">
        <f>SUM(L49:L50)</f>
        <v>82.479500000000002</v>
      </c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</row>
    <row r="52" spans="1:28" ht="14.25" customHeight="1" x14ac:dyDescent="0.25">
      <c r="A52" s="117"/>
      <c r="B52" s="118"/>
      <c r="C52" s="119"/>
      <c r="D52" s="111"/>
      <c r="E52" s="111"/>
      <c r="F52" s="111"/>
      <c r="G52" s="111"/>
      <c r="H52" s="111"/>
      <c r="I52" s="111"/>
      <c r="J52" s="111"/>
      <c r="K52" s="111"/>
      <c r="L52" s="116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</row>
    <row r="53" spans="1:28" ht="14.25" customHeight="1" x14ac:dyDescent="0.25">
      <c r="A53" s="22" t="s">
        <v>46</v>
      </c>
      <c r="B53" s="246" t="s">
        <v>47</v>
      </c>
      <c r="C53" s="171"/>
      <c r="D53" s="171"/>
      <c r="E53" s="171"/>
      <c r="F53" s="171"/>
      <c r="G53" s="171"/>
      <c r="H53" s="171"/>
      <c r="I53" s="171"/>
      <c r="J53" s="171"/>
      <c r="K53" s="171"/>
      <c r="L53" s="197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</row>
    <row r="54" spans="1:28" ht="14.25" customHeight="1" x14ac:dyDescent="0.25">
      <c r="A54" s="106" t="s">
        <v>48</v>
      </c>
      <c r="B54" s="216" t="s">
        <v>49</v>
      </c>
      <c r="C54" s="171"/>
      <c r="D54" s="171"/>
      <c r="E54" s="171"/>
      <c r="F54" s="171"/>
      <c r="G54" s="171"/>
      <c r="H54" s="171"/>
      <c r="I54" s="171"/>
      <c r="J54" s="171"/>
      <c r="K54" s="171"/>
      <c r="L54" s="197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</row>
    <row r="55" spans="1:28" ht="72.75" customHeight="1" x14ac:dyDescent="0.25">
      <c r="A55" s="230" t="s">
        <v>506</v>
      </c>
      <c r="B55" s="107" t="s">
        <v>518</v>
      </c>
      <c r="C55" s="133" t="s">
        <v>519</v>
      </c>
      <c r="D55" s="128" t="s">
        <v>520</v>
      </c>
      <c r="E55" s="111"/>
      <c r="F55" s="111"/>
      <c r="G55" s="111"/>
      <c r="H55" s="111"/>
      <c r="I55" s="111"/>
      <c r="J55" s="111"/>
      <c r="K55" s="112" t="s">
        <v>510</v>
      </c>
      <c r="L55" s="113">
        <v>0</v>
      </c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</row>
    <row r="56" spans="1:28" ht="14.25" customHeight="1" x14ac:dyDescent="0.25">
      <c r="A56" s="231"/>
      <c r="B56" s="161">
        <f>D56/C56</f>
        <v>211.00763345331316</v>
      </c>
      <c r="C56" s="135">
        <v>5.6766666700000004</v>
      </c>
      <c r="D56" s="131">
        <v>1197.8199999399999</v>
      </c>
      <c r="E56" s="111"/>
      <c r="F56" s="111"/>
      <c r="G56" s="111"/>
      <c r="H56" s="111"/>
      <c r="I56" s="111"/>
      <c r="J56" s="111"/>
      <c r="K56" s="114" t="s">
        <v>512</v>
      </c>
      <c r="L56" s="115">
        <f>D57</f>
        <v>1197.8199999399999</v>
      </c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</row>
    <row r="57" spans="1:28" ht="14.25" customHeight="1" x14ac:dyDescent="0.25">
      <c r="A57" s="232"/>
      <c r="B57" s="255" t="s">
        <v>517</v>
      </c>
      <c r="C57" s="197"/>
      <c r="D57" s="132">
        <f>D56</f>
        <v>1197.8199999399999</v>
      </c>
      <c r="E57" s="111"/>
      <c r="F57" s="111"/>
      <c r="G57" s="111"/>
      <c r="H57" s="111"/>
      <c r="I57" s="111"/>
      <c r="J57" s="111"/>
      <c r="K57" s="114" t="s">
        <v>513</v>
      </c>
      <c r="L57" s="115">
        <f>SUM(L55:L56)</f>
        <v>1197.8199999399999</v>
      </c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</row>
    <row r="58" spans="1:28" ht="14.25" customHeight="1" x14ac:dyDescent="0.25">
      <c r="A58" s="117"/>
      <c r="B58" s="118"/>
      <c r="C58" s="119"/>
      <c r="D58" s="111"/>
      <c r="E58" s="111"/>
      <c r="F58" s="111"/>
      <c r="G58" s="111"/>
      <c r="H58" s="111"/>
      <c r="I58" s="111"/>
      <c r="J58" s="111"/>
      <c r="K58" s="111"/>
      <c r="L58" s="116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</row>
    <row r="59" spans="1:28" ht="14.25" customHeight="1" x14ac:dyDescent="0.25">
      <c r="A59" s="136" t="s">
        <v>51</v>
      </c>
      <c r="B59" s="256" t="s">
        <v>52</v>
      </c>
      <c r="C59" s="202"/>
      <c r="D59" s="202"/>
      <c r="E59" s="202"/>
      <c r="F59" s="202"/>
      <c r="G59" s="202"/>
      <c r="H59" s="202"/>
      <c r="I59" s="202"/>
      <c r="J59" s="202"/>
      <c r="K59" s="202"/>
      <c r="L59" s="239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</row>
    <row r="60" spans="1:28" ht="14.25" customHeight="1" x14ac:dyDescent="0.25">
      <c r="A60" s="137" t="s">
        <v>53</v>
      </c>
      <c r="B60" s="228" t="s">
        <v>54</v>
      </c>
      <c r="C60" s="171"/>
      <c r="D60" s="171"/>
      <c r="E60" s="171"/>
      <c r="F60" s="171"/>
      <c r="G60" s="171"/>
      <c r="H60" s="171"/>
      <c r="I60" s="171"/>
      <c r="J60" s="171"/>
      <c r="K60" s="171"/>
      <c r="L60" s="197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</row>
    <row r="61" spans="1:28" ht="15.75" customHeight="1" x14ac:dyDescent="0.25">
      <c r="A61" s="106" t="s">
        <v>55</v>
      </c>
      <c r="B61" s="216" t="s">
        <v>56</v>
      </c>
      <c r="C61" s="171"/>
      <c r="D61" s="171"/>
      <c r="E61" s="171"/>
      <c r="F61" s="171"/>
      <c r="G61" s="171"/>
      <c r="H61" s="171"/>
      <c r="I61" s="171"/>
      <c r="J61" s="171"/>
      <c r="K61" s="171"/>
      <c r="L61" s="197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</row>
    <row r="62" spans="1:28" ht="78.75" customHeight="1" x14ac:dyDescent="0.25">
      <c r="A62" s="230" t="s">
        <v>506</v>
      </c>
      <c r="B62" s="107" t="s">
        <v>518</v>
      </c>
      <c r="C62" s="133" t="s">
        <v>519</v>
      </c>
      <c r="D62" s="128" t="s">
        <v>520</v>
      </c>
      <c r="E62" s="111"/>
      <c r="F62" s="111"/>
      <c r="G62" s="111"/>
      <c r="H62" s="111"/>
      <c r="I62" s="111"/>
      <c r="J62" s="111"/>
      <c r="K62" s="112" t="s">
        <v>510</v>
      </c>
      <c r="L62" s="113">
        <v>0</v>
      </c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</row>
    <row r="63" spans="1:28" ht="14.25" customHeight="1" x14ac:dyDescent="0.25">
      <c r="A63" s="231"/>
      <c r="B63" s="134">
        <f>1.5*12</f>
        <v>18</v>
      </c>
      <c r="C63" s="135">
        <v>20</v>
      </c>
      <c r="D63" s="131">
        <f>B63*C63</f>
        <v>360</v>
      </c>
      <c r="E63" s="111"/>
      <c r="F63" s="111"/>
      <c r="G63" s="111"/>
      <c r="H63" s="111"/>
      <c r="I63" s="111"/>
      <c r="J63" s="111"/>
      <c r="K63" s="114" t="s">
        <v>512</v>
      </c>
      <c r="L63" s="115">
        <f>D64</f>
        <v>360</v>
      </c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</row>
    <row r="64" spans="1:28" ht="14.25" customHeight="1" x14ac:dyDescent="0.25">
      <c r="A64" s="232"/>
      <c r="B64" s="255" t="s">
        <v>517</v>
      </c>
      <c r="C64" s="197"/>
      <c r="D64" s="132">
        <f>D63</f>
        <v>360</v>
      </c>
      <c r="E64" s="111"/>
      <c r="F64" s="111"/>
      <c r="G64" s="111"/>
      <c r="H64" s="111"/>
      <c r="I64" s="111"/>
      <c r="J64" s="111"/>
      <c r="K64" s="114" t="s">
        <v>513</v>
      </c>
      <c r="L64" s="115">
        <f>SUM(L62:L63)</f>
        <v>360</v>
      </c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</row>
    <row r="65" spans="1:28" ht="14.25" customHeight="1" x14ac:dyDescent="0.25">
      <c r="A65" s="117"/>
      <c r="B65" s="118"/>
      <c r="C65" s="119"/>
      <c r="D65" s="111"/>
      <c r="E65" s="111"/>
      <c r="F65" s="111"/>
      <c r="G65" s="111"/>
      <c r="H65" s="111"/>
      <c r="I65" s="111"/>
      <c r="J65" s="111"/>
      <c r="K65" s="111"/>
      <c r="L65" s="116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</row>
    <row r="66" spans="1:28" ht="14.25" customHeight="1" x14ac:dyDescent="0.25">
      <c r="A66" s="137" t="s">
        <v>57</v>
      </c>
      <c r="B66" s="228" t="s">
        <v>58</v>
      </c>
      <c r="C66" s="171"/>
      <c r="D66" s="171"/>
      <c r="E66" s="171"/>
      <c r="F66" s="171"/>
      <c r="G66" s="171"/>
      <c r="H66" s="171"/>
      <c r="I66" s="171"/>
      <c r="J66" s="171"/>
      <c r="K66" s="171"/>
      <c r="L66" s="197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</row>
    <row r="67" spans="1:28" ht="15.75" customHeight="1" x14ac:dyDescent="0.25">
      <c r="A67" s="106" t="s">
        <v>59</v>
      </c>
      <c r="B67" s="216" t="s">
        <v>56</v>
      </c>
      <c r="C67" s="171"/>
      <c r="D67" s="171"/>
      <c r="E67" s="171"/>
      <c r="F67" s="171"/>
      <c r="G67" s="171"/>
      <c r="H67" s="171"/>
      <c r="I67" s="171"/>
      <c r="J67" s="171"/>
      <c r="K67" s="171"/>
      <c r="L67" s="197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</row>
    <row r="68" spans="1:28" ht="63.75" customHeight="1" x14ac:dyDescent="0.25">
      <c r="A68" s="230" t="s">
        <v>506</v>
      </c>
      <c r="B68" s="107" t="s">
        <v>518</v>
      </c>
      <c r="C68" s="133" t="s">
        <v>519</v>
      </c>
      <c r="D68" s="128" t="s">
        <v>520</v>
      </c>
      <c r="E68" s="111"/>
      <c r="F68" s="111"/>
      <c r="G68" s="111"/>
      <c r="H68" s="111"/>
      <c r="I68" s="111"/>
      <c r="J68" s="111"/>
      <c r="K68" s="112" t="s">
        <v>510</v>
      </c>
      <c r="L68" s="113">
        <v>0</v>
      </c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</row>
    <row r="69" spans="1:28" ht="14.25" customHeight="1" x14ac:dyDescent="0.25">
      <c r="A69" s="231"/>
      <c r="B69" s="134">
        <v>18</v>
      </c>
      <c r="C69" s="135">
        <v>20</v>
      </c>
      <c r="D69" s="131">
        <f>B69*C69</f>
        <v>360</v>
      </c>
      <c r="E69" s="111"/>
      <c r="F69" s="111"/>
      <c r="G69" s="111"/>
      <c r="H69" s="111"/>
      <c r="I69" s="111"/>
      <c r="J69" s="111"/>
      <c r="K69" s="114" t="s">
        <v>512</v>
      </c>
      <c r="L69" s="115">
        <f>D70</f>
        <v>360</v>
      </c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</row>
    <row r="70" spans="1:28" ht="14.25" customHeight="1" x14ac:dyDescent="0.25">
      <c r="A70" s="232"/>
      <c r="B70" s="255" t="s">
        <v>517</v>
      </c>
      <c r="C70" s="197"/>
      <c r="D70" s="132">
        <f>D69</f>
        <v>360</v>
      </c>
      <c r="E70" s="111"/>
      <c r="F70" s="111"/>
      <c r="G70" s="111"/>
      <c r="H70" s="111"/>
      <c r="I70" s="111"/>
      <c r="J70" s="111"/>
      <c r="K70" s="114" t="s">
        <v>513</v>
      </c>
      <c r="L70" s="115">
        <f>SUM(L68:L69)</f>
        <v>360</v>
      </c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</row>
    <row r="71" spans="1:28" ht="14.25" customHeight="1" x14ac:dyDescent="0.25">
      <c r="A71" s="117"/>
      <c r="B71" s="118"/>
      <c r="C71" s="119"/>
      <c r="D71" s="111"/>
      <c r="E71" s="111"/>
      <c r="F71" s="111"/>
      <c r="G71" s="111"/>
      <c r="H71" s="111"/>
      <c r="I71" s="111"/>
      <c r="J71" s="111"/>
      <c r="K71" s="111"/>
      <c r="L71" s="116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</row>
    <row r="72" spans="1:28" ht="14.25" customHeight="1" x14ac:dyDescent="0.25">
      <c r="A72" s="105">
        <v>2</v>
      </c>
      <c r="B72" s="245" t="s">
        <v>61</v>
      </c>
      <c r="C72" s="171"/>
      <c r="D72" s="171"/>
      <c r="E72" s="171"/>
      <c r="F72" s="171"/>
      <c r="G72" s="171"/>
      <c r="H72" s="171"/>
      <c r="I72" s="171"/>
      <c r="J72" s="171"/>
      <c r="K72" s="171"/>
      <c r="L72" s="197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</row>
    <row r="73" spans="1:28" ht="15.75" customHeight="1" x14ac:dyDescent="0.25">
      <c r="A73" s="22" t="s">
        <v>62</v>
      </c>
      <c r="B73" s="246" t="s">
        <v>63</v>
      </c>
      <c r="C73" s="171"/>
      <c r="D73" s="171"/>
      <c r="E73" s="171"/>
      <c r="F73" s="171"/>
      <c r="G73" s="171"/>
      <c r="H73" s="171"/>
      <c r="I73" s="171"/>
      <c r="J73" s="171"/>
      <c r="K73" s="171"/>
      <c r="L73" s="197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</row>
    <row r="74" spans="1:28" ht="18" customHeight="1" x14ac:dyDescent="0.25">
      <c r="A74" s="106" t="s">
        <v>28</v>
      </c>
      <c r="B74" s="216" t="s">
        <v>65</v>
      </c>
      <c r="C74" s="171"/>
      <c r="D74" s="171"/>
      <c r="E74" s="171"/>
      <c r="F74" s="171"/>
      <c r="G74" s="171"/>
      <c r="H74" s="171"/>
      <c r="I74" s="171"/>
      <c r="J74" s="171"/>
      <c r="K74" s="171"/>
      <c r="L74" s="197"/>
      <c r="M74" s="104"/>
      <c r="N74" s="104"/>
      <c r="O74" s="120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</row>
    <row r="75" spans="1:28" ht="14.25" customHeight="1" x14ac:dyDescent="0.25">
      <c r="A75" s="230" t="s">
        <v>506</v>
      </c>
      <c r="B75" s="127" t="s">
        <v>521</v>
      </c>
      <c r="C75" s="138" t="s">
        <v>522</v>
      </c>
      <c r="D75" s="138" t="s">
        <v>523</v>
      </c>
      <c r="E75" s="138" t="s">
        <v>524</v>
      </c>
      <c r="F75" s="217" t="s">
        <v>509</v>
      </c>
      <c r="G75" s="171"/>
      <c r="H75" s="197"/>
      <c r="I75" s="111"/>
      <c r="J75" s="111"/>
      <c r="K75" s="112" t="s">
        <v>510</v>
      </c>
      <c r="L75" s="113">
        <v>0</v>
      </c>
      <c r="M75" s="104"/>
      <c r="N75" s="104"/>
      <c r="O75" s="119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</row>
    <row r="76" spans="1:28" ht="18" customHeight="1" x14ac:dyDescent="0.25">
      <c r="A76" s="231"/>
      <c r="B76" s="139"/>
      <c r="C76" s="139"/>
      <c r="D76" s="139"/>
      <c r="E76" s="140">
        <f t="shared" ref="E76:E77" si="0">B76*C76*D76</f>
        <v>0</v>
      </c>
      <c r="F76" s="219"/>
      <c r="G76" s="171"/>
      <c r="H76" s="197"/>
      <c r="I76" s="111"/>
      <c r="J76" s="111"/>
      <c r="K76" s="114" t="s">
        <v>512</v>
      </c>
      <c r="L76" s="115">
        <f>E78</f>
        <v>0</v>
      </c>
      <c r="M76" s="104"/>
      <c r="N76" s="104"/>
      <c r="O76" s="141"/>
      <c r="P76" s="121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</row>
    <row r="77" spans="1:28" ht="18" customHeight="1" x14ac:dyDescent="0.25">
      <c r="A77" s="231"/>
      <c r="B77" s="142"/>
      <c r="C77" s="142"/>
      <c r="D77" s="142"/>
      <c r="E77" s="140">
        <f t="shared" si="0"/>
        <v>0</v>
      </c>
      <c r="F77" s="220"/>
      <c r="G77" s="171"/>
      <c r="H77" s="197"/>
      <c r="I77" s="111"/>
      <c r="J77" s="111"/>
      <c r="K77" s="114" t="s">
        <v>513</v>
      </c>
      <c r="L77" s="115">
        <f>SUM(L75:L76)</f>
        <v>0</v>
      </c>
      <c r="M77" s="104"/>
      <c r="N77" s="143"/>
      <c r="O77" s="141"/>
      <c r="P77" s="121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</row>
    <row r="78" spans="1:28" ht="14.25" customHeight="1" x14ac:dyDescent="0.25">
      <c r="A78" s="232"/>
      <c r="B78" s="218" t="s">
        <v>517</v>
      </c>
      <c r="C78" s="171"/>
      <c r="D78" s="197"/>
      <c r="E78" s="144">
        <f>SUM(E76:E77)</f>
        <v>0</v>
      </c>
      <c r="F78" s="111"/>
      <c r="G78" s="111"/>
      <c r="H78" s="111"/>
      <c r="I78" s="111"/>
      <c r="J78" s="111"/>
      <c r="K78" s="111"/>
      <c r="L78" s="116"/>
      <c r="M78" s="104"/>
      <c r="N78" s="143"/>
      <c r="O78" s="141"/>
      <c r="P78" s="121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</row>
    <row r="79" spans="1:28" ht="14.25" customHeight="1" x14ac:dyDescent="0.25">
      <c r="A79" s="110"/>
      <c r="B79" s="110"/>
      <c r="C79" s="110"/>
      <c r="D79" s="110"/>
      <c r="E79" s="111"/>
      <c r="F79" s="111"/>
      <c r="G79" s="111"/>
      <c r="H79" s="111"/>
      <c r="I79" s="111"/>
      <c r="J79" s="111"/>
      <c r="K79" s="111"/>
      <c r="L79" s="116"/>
      <c r="M79" s="104"/>
      <c r="N79" s="143"/>
      <c r="O79" s="141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</row>
    <row r="80" spans="1:28" ht="14.25" customHeight="1" x14ac:dyDescent="0.25">
      <c r="A80" s="106" t="s">
        <v>31</v>
      </c>
      <c r="B80" s="216" t="s">
        <v>68</v>
      </c>
      <c r="C80" s="171"/>
      <c r="D80" s="171"/>
      <c r="E80" s="171"/>
      <c r="F80" s="171"/>
      <c r="G80" s="171"/>
      <c r="H80" s="171"/>
      <c r="I80" s="171"/>
      <c r="J80" s="171"/>
      <c r="K80" s="171"/>
      <c r="L80" s="197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</row>
    <row r="81" spans="1:28" ht="14.25" customHeight="1" x14ac:dyDescent="0.25">
      <c r="A81" s="230" t="s">
        <v>506</v>
      </c>
      <c r="B81" s="127" t="s">
        <v>521</v>
      </c>
      <c r="C81" s="138" t="s">
        <v>523</v>
      </c>
      <c r="D81" s="138" t="s">
        <v>525</v>
      </c>
      <c r="E81" s="217" t="s">
        <v>509</v>
      </c>
      <c r="F81" s="171"/>
      <c r="G81" s="197"/>
      <c r="H81" s="110"/>
      <c r="I81" s="111"/>
      <c r="J81" s="111"/>
      <c r="K81" s="112" t="s">
        <v>510</v>
      </c>
      <c r="L81" s="113">
        <v>0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</row>
    <row r="82" spans="1:28" ht="14.25" customHeight="1" x14ac:dyDescent="0.25">
      <c r="A82" s="231"/>
      <c r="B82" s="139"/>
      <c r="C82" s="139"/>
      <c r="D82" s="140">
        <f t="shared" ref="D82:D83" si="1">B82*C82</f>
        <v>0</v>
      </c>
      <c r="E82" s="217"/>
      <c r="F82" s="171"/>
      <c r="G82" s="197"/>
      <c r="H82" s="110"/>
      <c r="I82" s="111"/>
      <c r="J82" s="111"/>
      <c r="K82" s="114" t="s">
        <v>512</v>
      </c>
      <c r="L82" s="115">
        <f>D84</f>
        <v>0</v>
      </c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</row>
    <row r="83" spans="1:28" ht="14.25" customHeight="1" x14ac:dyDescent="0.25">
      <c r="A83" s="231"/>
      <c r="B83" s="142"/>
      <c r="C83" s="142"/>
      <c r="D83" s="140">
        <f t="shared" si="1"/>
        <v>0</v>
      </c>
      <c r="E83" s="217"/>
      <c r="F83" s="171"/>
      <c r="G83" s="197"/>
      <c r="H83" s="110"/>
      <c r="I83" s="111"/>
      <c r="J83" s="111"/>
      <c r="K83" s="114" t="s">
        <v>513</v>
      </c>
      <c r="L83" s="115">
        <f>SUM(L81:L82)</f>
        <v>0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</row>
    <row r="84" spans="1:28" ht="14.25" customHeight="1" x14ac:dyDescent="0.25">
      <c r="A84" s="232"/>
      <c r="B84" s="218" t="s">
        <v>517</v>
      </c>
      <c r="C84" s="171"/>
      <c r="D84" s="144">
        <f>SUM(D82:D83)</f>
        <v>0</v>
      </c>
      <c r="E84" s="111"/>
      <c r="F84" s="111"/>
      <c r="G84" s="111"/>
      <c r="H84" s="111"/>
      <c r="I84" s="111"/>
      <c r="J84" s="111"/>
      <c r="K84" s="111"/>
      <c r="L84" s="116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</row>
    <row r="85" spans="1:28" ht="14.25" customHeight="1" x14ac:dyDescent="0.25">
      <c r="A85" s="117"/>
      <c r="B85" s="118"/>
      <c r="C85" s="119"/>
      <c r="D85" s="111"/>
      <c r="E85" s="111"/>
      <c r="F85" s="111"/>
      <c r="G85" s="111"/>
      <c r="H85" s="111"/>
      <c r="I85" s="111"/>
      <c r="J85" s="111"/>
      <c r="K85" s="111"/>
      <c r="L85" s="116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</row>
    <row r="86" spans="1:28" ht="14.25" customHeight="1" x14ac:dyDescent="0.25">
      <c r="A86" s="106" t="s">
        <v>33</v>
      </c>
      <c r="B86" s="216" t="s">
        <v>70</v>
      </c>
      <c r="C86" s="171"/>
      <c r="D86" s="171"/>
      <c r="E86" s="171"/>
      <c r="F86" s="171"/>
      <c r="G86" s="171"/>
      <c r="H86" s="171"/>
      <c r="I86" s="171"/>
      <c r="J86" s="171"/>
      <c r="K86" s="171"/>
      <c r="L86" s="197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</row>
    <row r="87" spans="1:28" ht="14.25" customHeight="1" x14ac:dyDescent="0.25">
      <c r="A87" s="230" t="s">
        <v>506</v>
      </c>
      <c r="B87" s="127" t="s">
        <v>521</v>
      </c>
      <c r="C87" s="138" t="s">
        <v>523</v>
      </c>
      <c r="D87" s="138" t="s">
        <v>525</v>
      </c>
      <c r="E87" s="217" t="s">
        <v>509</v>
      </c>
      <c r="F87" s="171"/>
      <c r="G87" s="197"/>
      <c r="H87" s="110"/>
      <c r="I87" s="111"/>
      <c r="J87" s="111"/>
      <c r="K87" s="112" t="s">
        <v>510</v>
      </c>
      <c r="L87" s="113">
        <v>0</v>
      </c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</row>
    <row r="88" spans="1:28" ht="14.25" customHeight="1" x14ac:dyDescent="0.25">
      <c r="A88" s="231"/>
      <c r="B88" s="139"/>
      <c r="C88" s="139"/>
      <c r="D88" s="140">
        <f t="shared" ref="D88:D89" si="2">B88*C88</f>
        <v>0</v>
      </c>
      <c r="E88" s="217"/>
      <c r="F88" s="171"/>
      <c r="G88" s="197"/>
      <c r="H88" s="110"/>
      <c r="I88" s="111"/>
      <c r="J88" s="111"/>
      <c r="K88" s="114" t="s">
        <v>512</v>
      </c>
      <c r="L88" s="115">
        <f>D90</f>
        <v>0</v>
      </c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</row>
    <row r="89" spans="1:28" ht="14.25" customHeight="1" x14ac:dyDescent="0.25">
      <c r="A89" s="231"/>
      <c r="B89" s="142"/>
      <c r="C89" s="142"/>
      <c r="D89" s="140">
        <f t="shared" si="2"/>
        <v>0</v>
      </c>
      <c r="E89" s="217"/>
      <c r="F89" s="171"/>
      <c r="G89" s="197"/>
      <c r="H89" s="110"/>
      <c r="I89" s="111"/>
      <c r="J89" s="111"/>
      <c r="K89" s="114" t="s">
        <v>513</v>
      </c>
      <c r="L89" s="115">
        <f>SUM(L87:L88)</f>
        <v>0</v>
      </c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</row>
    <row r="90" spans="1:28" ht="14.25" customHeight="1" x14ac:dyDescent="0.25">
      <c r="A90" s="232"/>
      <c r="B90" s="218" t="s">
        <v>517</v>
      </c>
      <c r="C90" s="171"/>
      <c r="D90" s="144">
        <f>SUM(D88:D89)</f>
        <v>0</v>
      </c>
      <c r="E90" s="111"/>
      <c r="F90" s="111"/>
      <c r="G90" s="111"/>
      <c r="H90" s="111"/>
      <c r="I90" s="111"/>
      <c r="J90" s="111"/>
      <c r="K90" s="111"/>
      <c r="L90" s="116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</row>
    <row r="91" spans="1:28" ht="14.25" customHeight="1" x14ac:dyDescent="0.25">
      <c r="A91" s="117"/>
      <c r="B91" s="118"/>
      <c r="C91" s="119"/>
      <c r="D91" s="111"/>
      <c r="E91" s="111"/>
      <c r="F91" s="111"/>
      <c r="G91" s="111"/>
      <c r="H91" s="111"/>
      <c r="I91" s="111"/>
      <c r="J91" s="111"/>
      <c r="K91" s="111"/>
      <c r="L91" s="116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</row>
    <row r="92" spans="1:28" ht="14.25" customHeight="1" x14ac:dyDescent="0.25">
      <c r="A92" s="106" t="s">
        <v>526</v>
      </c>
      <c r="B92" s="216" t="s">
        <v>72</v>
      </c>
      <c r="C92" s="171"/>
      <c r="D92" s="171"/>
      <c r="E92" s="171"/>
      <c r="F92" s="171"/>
      <c r="G92" s="171"/>
      <c r="H92" s="171"/>
      <c r="I92" s="171"/>
      <c r="J92" s="171"/>
      <c r="K92" s="171"/>
      <c r="L92" s="197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</row>
    <row r="93" spans="1:28" ht="14.25" customHeight="1" x14ac:dyDescent="0.25">
      <c r="A93" s="230" t="s">
        <v>506</v>
      </c>
      <c r="B93" s="127" t="s">
        <v>521</v>
      </c>
      <c r="C93" s="138" t="s">
        <v>522</v>
      </c>
      <c r="D93" s="138" t="s">
        <v>523</v>
      </c>
      <c r="E93" s="138" t="s">
        <v>524</v>
      </c>
      <c r="F93" s="217" t="s">
        <v>509</v>
      </c>
      <c r="G93" s="171"/>
      <c r="H93" s="197"/>
      <c r="I93" s="111"/>
      <c r="J93" s="111"/>
      <c r="K93" s="112" t="s">
        <v>510</v>
      </c>
      <c r="L93" s="113">
        <v>0</v>
      </c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</row>
    <row r="94" spans="1:28" ht="14.25" customHeight="1" x14ac:dyDescent="0.25">
      <c r="A94" s="231"/>
      <c r="B94" s="139"/>
      <c r="C94" s="139"/>
      <c r="D94" s="139"/>
      <c r="E94" s="140">
        <f t="shared" ref="E94:E95" si="3">B94*C94*D94</f>
        <v>0</v>
      </c>
      <c r="F94" s="219"/>
      <c r="G94" s="171"/>
      <c r="H94" s="197"/>
      <c r="I94" s="111"/>
      <c r="J94" s="111"/>
      <c r="K94" s="114" t="s">
        <v>512</v>
      </c>
      <c r="L94" s="115">
        <f>E96</f>
        <v>0</v>
      </c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</row>
    <row r="95" spans="1:28" ht="14.25" customHeight="1" x14ac:dyDescent="0.25">
      <c r="A95" s="231"/>
      <c r="B95" s="142"/>
      <c r="C95" s="142"/>
      <c r="D95" s="142"/>
      <c r="E95" s="140">
        <f t="shared" si="3"/>
        <v>0</v>
      </c>
      <c r="F95" s="220"/>
      <c r="G95" s="171"/>
      <c r="H95" s="197"/>
      <c r="I95" s="111"/>
      <c r="J95" s="111"/>
      <c r="K95" s="114" t="s">
        <v>513</v>
      </c>
      <c r="L95" s="115">
        <f>SUM(L93:L94)</f>
        <v>0</v>
      </c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</row>
    <row r="96" spans="1:28" ht="14.25" customHeight="1" x14ac:dyDescent="0.25">
      <c r="A96" s="232"/>
      <c r="B96" s="218" t="s">
        <v>517</v>
      </c>
      <c r="C96" s="171"/>
      <c r="D96" s="197"/>
      <c r="E96" s="144">
        <f>SUM(E94:E95)</f>
        <v>0</v>
      </c>
      <c r="F96" s="111"/>
      <c r="G96" s="111"/>
      <c r="H96" s="111"/>
      <c r="I96" s="111"/>
      <c r="J96" s="111"/>
      <c r="K96" s="111"/>
      <c r="L96" s="116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</row>
    <row r="97" spans="1:28" ht="14.25" customHeight="1" x14ac:dyDescent="0.25">
      <c r="A97" s="117"/>
      <c r="B97" s="118"/>
      <c r="C97" s="119"/>
      <c r="D97" s="111"/>
      <c r="E97" s="111"/>
      <c r="F97" s="111"/>
      <c r="G97" s="111"/>
      <c r="H97" s="111"/>
      <c r="I97" s="111"/>
      <c r="J97" s="111"/>
      <c r="K97" s="111"/>
      <c r="L97" s="116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</row>
    <row r="98" spans="1:28" ht="14.25" customHeight="1" x14ac:dyDescent="0.25">
      <c r="A98" s="106" t="s">
        <v>527</v>
      </c>
      <c r="B98" s="216" t="s">
        <v>74</v>
      </c>
      <c r="C98" s="171"/>
      <c r="D98" s="171"/>
      <c r="E98" s="171"/>
      <c r="F98" s="171"/>
      <c r="G98" s="171"/>
      <c r="H98" s="171"/>
      <c r="I98" s="171"/>
      <c r="J98" s="171"/>
      <c r="K98" s="171"/>
      <c r="L98" s="197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</row>
    <row r="99" spans="1:28" ht="14.25" customHeight="1" x14ac:dyDescent="0.25">
      <c r="A99" s="230" t="s">
        <v>506</v>
      </c>
      <c r="B99" s="127" t="s">
        <v>521</v>
      </c>
      <c r="C99" s="138" t="s">
        <v>523</v>
      </c>
      <c r="D99" s="138" t="s">
        <v>525</v>
      </c>
      <c r="E99" s="217" t="s">
        <v>509</v>
      </c>
      <c r="F99" s="171"/>
      <c r="G99" s="197"/>
      <c r="H99" s="111"/>
      <c r="I99" s="111"/>
      <c r="J99" s="111"/>
      <c r="K99" s="112" t="s">
        <v>510</v>
      </c>
      <c r="L99" s="113">
        <v>0</v>
      </c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</row>
    <row r="100" spans="1:28" ht="14.25" customHeight="1" x14ac:dyDescent="0.25">
      <c r="A100" s="231"/>
      <c r="B100" s="139"/>
      <c r="C100" s="139"/>
      <c r="D100" s="140">
        <f t="shared" ref="D100:D101" si="4">B100*C100</f>
        <v>0</v>
      </c>
      <c r="E100" s="217"/>
      <c r="F100" s="171"/>
      <c r="G100" s="197"/>
      <c r="H100" s="111"/>
      <c r="I100" s="111"/>
      <c r="J100" s="111"/>
      <c r="K100" s="114" t="s">
        <v>512</v>
      </c>
      <c r="L100" s="115">
        <f>D102</f>
        <v>0</v>
      </c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</row>
    <row r="101" spans="1:28" ht="14.25" customHeight="1" x14ac:dyDescent="0.25">
      <c r="A101" s="231"/>
      <c r="B101" s="142"/>
      <c r="C101" s="142"/>
      <c r="D101" s="140">
        <f t="shared" si="4"/>
        <v>0</v>
      </c>
      <c r="E101" s="217"/>
      <c r="F101" s="171"/>
      <c r="G101" s="197"/>
      <c r="H101" s="111"/>
      <c r="I101" s="111"/>
      <c r="J101" s="111"/>
      <c r="K101" s="114" t="s">
        <v>513</v>
      </c>
      <c r="L101" s="115">
        <f>SUM(L99:L100)</f>
        <v>0</v>
      </c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</row>
    <row r="102" spans="1:28" ht="14.25" customHeight="1" x14ac:dyDescent="0.25">
      <c r="A102" s="232"/>
      <c r="B102" s="218" t="s">
        <v>517</v>
      </c>
      <c r="C102" s="171"/>
      <c r="D102" s="144">
        <f>SUM(D100:D101)</f>
        <v>0</v>
      </c>
      <c r="E102" s="111"/>
      <c r="F102" s="111"/>
      <c r="G102" s="111"/>
      <c r="H102" s="111"/>
      <c r="I102" s="111"/>
      <c r="J102" s="111"/>
      <c r="K102" s="111"/>
      <c r="L102" s="116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</row>
    <row r="103" spans="1:28" ht="14.25" customHeight="1" x14ac:dyDescent="0.25">
      <c r="A103" s="117"/>
      <c r="B103" s="118"/>
      <c r="C103" s="119"/>
      <c r="D103" s="111"/>
      <c r="E103" s="111"/>
      <c r="F103" s="111"/>
      <c r="G103" s="111"/>
      <c r="H103" s="111"/>
      <c r="I103" s="111"/>
      <c r="J103" s="111"/>
      <c r="K103" s="111"/>
      <c r="L103" s="116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</row>
    <row r="104" spans="1:28" ht="14.25" customHeight="1" x14ac:dyDescent="0.25">
      <c r="A104" s="106" t="s">
        <v>528</v>
      </c>
      <c r="B104" s="216" t="s">
        <v>76</v>
      </c>
      <c r="C104" s="171"/>
      <c r="D104" s="171"/>
      <c r="E104" s="171"/>
      <c r="F104" s="171"/>
      <c r="G104" s="171"/>
      <c r="H104" s="171"/>
      <c r="I104" s="171"/>
      <c r="J104" s="171"/>
      <c r="K104" s="171"/>
      <c r="L104" s="197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</row>
    <row r="105" spans="1:28" ht="14.25" customHeight="1" x14ac:dyDescent="0.25">
      <c r="A105" s="230" t="s">
        <v>506</v>
      </c>
      <c r="B105" s="127" t="s">
        <v>521</v>
      </c>
      <c r="C105" s="138" t="s">
        <v>523</v>
      </c>
      <c r="D105" s="138" t="s">
        <v>525</v>
      </c>
      <c r="E105" s="217" t="s">
        <v>509</v>
      </c>
      <c r="F105" s="171"/>
      <c r="G105" s="197"/>
      <c r="H105" s="111"/>
      <c r="I105" s="111"/>
      <c r="J105" s="111"/>
      <c r="K105" s="112" t="s">
        <v>510</v>
      </c>
      <c r="L105" s="113">
        <v>0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</row>
    <row r="106" spans="1:28" ht="14.25" customHeight="1" x14ac:dyDescent="0.25">
      <c r="A106" s="231"/>
      <c r="B106" s="139"/>
      <c r="C106" s="139"/>
      <c r="D106" s="140">
        <f t="shared" ref="D106:D107" si="5">B106*C106</f>
        <v>0</v>
      </c>
      <c r="E106" s="217"/>
      <c r="F106" s="171"/>
      <c r="G106" s="197"/>
      <c r="H106" s="111"/>
      <c r="I106" s="111"/>
      <c r="J106" s="111"/>
      <c r="K106" s="114" t="s">
        <v>512</v>
      </c>
      <c r="L106" s="115">
        <f>D108</f>
        <v>0</v>
      </c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</row>
    <row r="107" spans="1:28" ht="14.25" customHeight="1" x14ac:dyDescent="0.25">
      <c r="A107" s="231"/>
      <c r="B107" s="142"/>
      <c r="C107" s="142"/>
      <c r="D107" s="140">
        <f t="shared" si="5"/>
        <v>0</v>
      </c>
      <c r="E107" s="217"/>
      <c r="F107" s="171"/>
      <c r="G107" s="197"/>
      <c r="H107" s="111"/>
      <c r="I107" s="111"/>
      <c r="J107" s="111"/>
      <c r="K107" s="114" t="s">
        <v>513</v>
      </c>
      <c r="L107" s="115">
        <f>SUM(L105:L106)</f>
        <v>0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</row>
    <row r="108" spans="1:28" ht="14.25" customHeight="1" x14ac:dyDescent="0.25">
      <c r="A108" s="232"/>
      <c r="B108" s="218" t="s">
        <v>517</v>
      </c>
      <c r="C108" s="171"/>
      <c r="D108" s="144">
        <f>SUM(D106:D107)</f>
        <v>0</v>
      </c>
      <c r="E108" s="111"/>
      <c r="F108" s="111"/>
      <c r="G108" s="111"/>
      <c r="H108" s="111"/>
      <c r="I108" s="111"/>
      <c r="J108" s="111"/>
      <c r="K108" s="111"/>
      <c r="L108" s="116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</row>
    <row r="109" spans="1:28" ht="14.25" customHeight="1" x14ac:dyDescent="0.25">
      <c r="A109" s="117"/>
      <c r="B109" s="118"/>
      <c r="C109" s="119"/>
      <c r="D109" s="111"/>
      <c r="E109" s="111"/>
      <c r="F109" s="111"/>
      <c r="G109" s="111"/>
      <c r="H109" s="111"/>
      <c r="I109" s="111"/>
      <c r="J109" s="111"/>
      <c r="K109" s="111"/>
      <c r="L109" s="116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</row>
    <row r="110" spans="1:28" ht="14.25" customHeight="1" x14ac:dyDescent="0.25">
      <c r="A110" s="106" t="s">
        <v>529</v>
      </c>
      <c r="B110" s="216" t="s">
        <v>78</v>
      </c>
      <c r="C110" s="171"/>
      <c r="D110" s="171"/>
      <c r="E110" s="171"/>
      <c r="F110" s="171"/>
      <c r="G110" s="171"/>
      <c r="H110" s="171"/>
      <c r="I110" s="171"/>
      <c r="J110" s="171"/>
      <c r="K110" s="171"/>
      <c r="L110" s="197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</row>
    <row r="111" spans="1:28" ht="14.25" customHeight="1" x14ac:dyDescent="0.25">
      <c r="A111" s="230" t="s">
        <v>506</v>
      </c>
      <c r="B111" s="127" t="s">
        <v>521</v>
      </c>
      <c r="C111" s="138" t="s">
        <v>523</v>
      </c>
      <c r="D111" s="138" t="s">
        <v>525</v>
      </c>
      <c r="E111" s="217" t="s">
        <v>509</v>
      </c>
      <c r="F111" s="171"/>
      <c r="G111" s="197"/>
      <c r="H111" s="111"/>
      <c r="I111" s="111"/>
      <c r="J111" s="111"/>
      <c r="K111" s="112" t="s">
        <v>510</v>
      </c>
      <c r="L111" s="113">
        <v>0</v>
      </c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</row>
    <row r="112" spans="1:28" ht="14.25" customHeight="1" x14ac:dyDescent="0.25">
      <c r="A112" s="231"/>
      <c r="B112" s="139"/>
      <c r="C112" s="139"/>
      <c r="D112" s="140">
        <f t="shared" ref="D112:D113" si="6">B112*C112</f>
        <v>0</v>
      </c>
      <c r="E112" s="217"/>
      <c r="F112" s="171"/>
      <c r="G112" s="197"/>
      <c r="H112" s="111"/>
      <c r="I112" s="111"/>
      <c r="J112" s="111"/>
      <c r="K112" s="114" t="s">
        <v>512</v>
      </c>
      <c r="L112" s="115">
        <f>D114</f>
        <v>0</v>
      </c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</row>
    <row r="113" spans="1:28" ht="14.25" customHeight="1" x14ac:dyDescent="0.25">
      <c r="A113" s="231"/>
      <c r="B113" s="142"/>
      <c r="C113" s="142"/>
      <c r="D113" s="140">
        <f t="shared" si="6"/>
        <v>0</v>
      </c>
      <c r="E113" s="217"/>
      <c r="F113" s="171"/>
      <c r="G113" s="197"/>
      <c r="H113" s="111"/>
      <c r="I113" s="111"/>
      <c r="J113" s="111"/>
      <c r="K113" s="114" t="s">
        <v>513</v>
      </c>
      <c r="L113" s="115">
        <f>SUM(L111:L112)</f>
        <v>0</v>
      </c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</row>
    <row r="114" spans="1:28" ht="14.25" customHeight="1" x14ac:dyDescent="0.25">
      <c r="A114" s="232"/>
      <c r="B114" s="218" t="s">
        <v>517</v>
      </c>
      <c r="C114" s="171"/>
      <c r="D114" s="144">
        <f>SUM(D112:D113)</f>
        <v>0</v>
      </c>
      <c r="E114" s="111"/>
      <c r="F114" s="111"/>
      <c r="G114" s="111"/>
      <c r="H114" s="111"/>
      <c r="I114" s="111"/>
      <c r="J114" s="111"/>
      <c r="K114" s="111"/>
      <c r="L114" s="116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</row>
    <row r="115" spans="1:28" ht="14.25" customHeight="1" x14ac:dyDescent="0.25">
      <c r="A115" s="117"/>
      <c r="B115" s="118"/>
      <c r="C115" s="119"/>
      <c r="D115" s="111"/>
      <c r="E115" s="111"/>
      <c r="F115" s="111"/>
      <c r="G115" s="111"/>
      <c r="H115" s="111"/>
      <c r="I115" s="111"/>
      <c r="J115" s="111"/>
      <c r="K115" s="111"/>
      <c r="L115" s="116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</row>
    <row r="116" spans="1:28" ht="14.25" customHeight="1" x14ac:dyDescent="0.25">
      <c r="A116" s="106" t="s">
        <v>530</v>
      </c>
      <c r="B116" s="216" t="s">
        <v>80</v>
      </c>
      <c r="C116" s="171"/>
      <c r="D116" s="171"/>
      <c r="E116" s="171"/>
      <c r="F116" s="171"/>
      <c r="G116" s="171"/>
      <c r="H116" s="171"/>
      <c r="I116" s="171"/>
      <c r="J116" s="171"/>
      <c r="K116" s="171"/>
      <c r="L116" s="197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</row>
    <row r="117" spans="1:28" ht="14.25" customHeight="1" x14ac:dyDescent="0.25">
      <c r="A117" s="230" t="s">
        <v>506</v>
      </c>
      <c r="B117" s="127" t="s">
        <v>521</v>
      </c>
      <c r="C117" s="138" t="s">
        <v>522</v>
      </c>
      <c r="D117" s="138" t="s">
        <v>525</v>
      </c>
      <c r="E117" s="217" t="s">
        <v>509</v>
      </c>
      <c r="F117" s="171"/>
      <c r="G117" s="197"/>
      <c r="H117" s="111"/>
      <c r="I117" s="111"/>
      <c r="J117" s="111"/>
      <c r="K117" s="112" t="s">
        <v>510</v>
      </c>
      <c r="L117" s="113">
        <v>0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</row>
    <row r="118" spans="1:28" ht="14.25" customHeight="1" x14ac:dyDescent="0.25">
      <c r="A118" s="231"/>
      <c r="B118" s="139"/>
      <c r="C118" s="139"/>
      <c r="D118" s="140">
        <f t="shared" ref="D118:D119" si="7">B118*C118</f>
        <v>0</v>
      </c>
      <c r="E118" s="217"/>
      <c r="F118" s="171"/>
      <c r="G118" s="197"/>
      <c r="H118" s="111"/>
      <c r="I118" s="111"/>
      <c r="J118" s="111"/>
      <c r="K118" s="114" t="s">
        <v>512</v>
      </c>
      <c r="L118" s="115">
        <f>D120</f>
        <v>0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</row>
    <row r="119" spans="1:28" ht="14.25" customHeight="1" x14ac:dyDescent="0.25">
      <c r="A119" s="231"/>
      <c r="B119" s="142"/>
      <c r="C119" s="142"/>
      <c r="D119" s="140">
        <f t="shared" si="7"/>
        <v>0</v>
      </c>
      <c r="E119" s="217"/>
      <c r="F119" s="171"/>
      <c r="G119" s="197"/>
      <c r="H119" s="111"/>
      <c r="I119" s="111"/>
      <c r="J119" s="111"/>
      <c r="K119" s="114" t="s">
        <v>513</v>
      </c>
      <c r="L119" s="115">
        <f>SUM(L117:L118)</f>
        <v>0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</row>
    <row r="120" spans="1:28" ht="14.25" customHeight="1" x14ac:dyDescent="0.25">
      <c r="A120" s="232"/>
      <c r="B120" s="218" t="s">
        <v>517</v>
      </c>
      <c r="C120" s="171"/>
      <c r="D120" s="144">
        <f>SUM(D118:D119)</f>
        <v>0</v>
      </c>
      <c r="E120" s="111"/>
      <c r="F120" s="111"/>
      <c r="G120" s="111"/>
      <c r="H120" s="111"/>
      <c r="I120" s="111"/>
      <c r="J120" s="111"/>
      <c r="K120" s="111"/>
      <c r="L120" s="116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</row>
    <row r="121" spans="1:28" ht="14.25" customHeight="1" x14ac:dyDescent="0.25">
      <c r="A121" s="117"/>
      <c r="B121" s="118"/>
      <c r="C121" s="119"/>
      <c r="D121" s="111"/>
      <c r="E121" s="111"/>
      <c r="F121" s="111"/>
      <c r="G121" s="111"/>
      <c r="H121" s="111"/>
      <c r="I121" s="111"/>
      <c r="J121" s="111"/>
      <c r="K121" s="111"/>
      <c r="L121" s="116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</row>
    <row r="122" spans="1:28" ht="14.25" customHeight="1" x14ac:dyDescent="0.25">
      <c r="A122" s="106" t="s">
        <v>531</v>
      </c>
      <c r="B122" s="216" t="s">
        <v>82</v>
      </c>
      <c r="C122" s="171"/>
      <c r="D122" s="171"/>
      <c r="E122" s="171"/>
      <c r="F122" s="171"/>
      <c r="G122" s="171"/>
      <c r="H122" s="171"/>
      <c r="I122" s="171"/>
      <c r="J122" s="171"/>
      <c r="K122" s="171"/>
      <c r="L122" s="197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</row>
    <row r="123" spans="1:28" ht="14.25" customHeight="1" x14ac:dyDescent="0.25">
      <c r="A123" s="230" t="s">
        <v>506</v>
      </c>
      <c r="B123" s="127" t="s">
        <v>521</v>
      </c>
      <c r="C123" s="138" t="s">
        <v>522</v>
      </c>
      <c r="D123" s="138" t="s">
        <v>523</v>
      </c>
      <c r="E123" s="138" t="s">
        <v>524</v>
      </c>
      <c r="F123" s="217" t="s">
        <v>509</v>
      </c>
      <c r="G123" s="171"/>
      <c r="H123" s="197"/>
      <c r="I123" s="111"/>
      <c r="J123" s="111"/>
      <c r="K123" s="112" t="s">
        <v>510</v>
      </c>
      <c r="L123" s="113">
        <v>0</v>
      </c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</row>
    <row r="124" spans="1:28" ht="14.25" customHeight="1" x14ac:dyDescent="0.25">
      <c r="A124" s="231"/>
      <c r="B124" s="139"/>
      <c r="C124" s="139"/>
      <c r="D124" s="139"/>
      <c r="E124" s="140">
        <f t="shared" ref="E124:E125" si="8">B124*C124*D124</f>
        <v>0</v>
      </c>
      <c r="F124" s="219"/>
      <c r="G124" s="171"/>
      <c r="H124" s="197"/>
      <c r="I124" s="111"/>
      <c r="J124" s="111"/>
      <c r="K124" s="114" t="s">
        <v>512</v>
      </c>
      <c r="L124" s="115">
        <f>E126</f>
        <v>0</v>
      </c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</row>
    <row r="125" spans="1:28" ht="14.25" customHeight="1" x14ac:dyDescent="0.25">
      <c r="A125" s="231"/>
      <c r="B125" s="142"/>
      <c r="C125" s="142"/>
      <c r="D125" s="142"/>
      <c r="E125" s="140">
        <f t="shared" si="8"/>
        <v>0</v>
      </c>
      <c r="F125" s="220"/>
      <c r="G125" s="171"/>
      <c r="H125" s="197"/>
      <c r="I125" s="111"/>
      <c r="J125" s="111"/>
      <c r="K125" s="114" t="s">
        <v>513</v>
      </c>
      <c r="L125" s="115">
        <f>SUM(L123:L124)</f>
        <v>0</v>
      </c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</row>
    <row r="126" spans="1:28" ht="14.25" customHeight="1" x14ac:dyDescent="0.25">
      <c r="A126" s="232"/>
      <c r="B126" s="218" t="s">
        <v>517</v>
      </c>
      <c r="C126" s="171"/>
      <c r="D126" s="197"/>
      <c r="E126" s="144">
        <f>SUM(E124:E125)</f>
        <v>0</v>
      </c>
      <c r="F126" s="111"/>
      <c r="G126" s="111"/>
      <c r="H126" s="111"/>
      <c r="I126" s="111"/>
      <c r="J126" s="111"/>
      <c r="K126" s="111"/>
      <c r="L126" s="116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</row>
    <row r="127" spans="1:28" ht="14.25" customHeight="1" x14ac:dyDescent="0.25">
      <c r="A127" s="117"/>
      <c r="B127" s="118"/>
      <c r="C127" s="119"/>
      <c r="D127" s="111"/>
      <c r="E127" s="111"/>
      <c r="F127" s="111"/>
      <c r="G127" s="111"/>
      <c r="H127" s="111"/>
      <c r="I127" s="111"/>
      <c r="J127" s="111"/>
      <c r="K127" s="111"/>
      <c r="L127" s="116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</row>
    <row r="128" spans="1:28" ht="14.25" customHeight="1" x14ac:dyDescent="0.25">
      <c r="A128" s="106" t="s">
        <v>532</v>
      </c>
      <c r="B128" s="216" t="s">
        <v>84</v>
      </c>
      <c r="C128" s="171"/>
      <c r="D128" s="171"/>
      <c r="E128" s="171"/>
      <c r="F128" s="171"/>
      <c r="G128" s="171"/>
      <c r="H128" s="171"/>
      <c r="I128" s="171"/>
      <c r="J128" s="171"/>
      <c r="K128" s="171"/>
      <c r="L128" s="197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</row>
    <row r="129" spans="1:28" ht="14.25" customHeight="1" x14ac:dyDescent="0.25">
      <c r="A129" s="230" t="s">
        <v>506</v>
      </c>
      <c r="B129" s="127" t="s">
        <v>524</v>
      </c>
      <c r="C129" s="138" t="s">
        <v>533</v>
      </c>
      <c r="D129" s="138" t="s">
        <v>534</v>
      </c>
      <c r="E129" s="217" t="s">
        <v>509</v>
      </c>
      <c r="F129" s="171"/>
      <c r="G129" s="197"/>
      <c r="H129" s="111"/>
      <c r="I129" s="111"/>
      <c r="J129" s="111"/>
      <c r="K129" s="112" t="s">
        <v>510</v>
      </c>
      <c r="L129" s="113">
        <v>0</v>
      </c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</row>
    <row r="130" spans="1:28" ht="14.25" customHeight="1" x14ac:dyDescent="0.25">
      <c r="A130" s="231"/>
      <c r="B130" s="139"/>
      <c r="C130" s="140">
        <v>1.5</v>
      </c>
      <c r="D130" s="140">
        <f t="shared" ref="D130:D131" si="9">B130*C130</f>
        <v>0</v>
      </c>
      <c r="E130" s="217"/>
      <c r="F130" s="171"/>
      <c r="G130" s="197"/>
      <c r="H130" s="111"/>
      <c r="I130" s="111"/>
      <c r="J130" s="111"/>
      <c r="K130" s="114" t="s">
        <v>512</v>
      </c>
      <c r="L130" s="115">
        <f>D132</f>
        <v>0</v>
      </c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</row>
    <row r="131" spans="1:28" ht="14.25" customHeight="1" x14ac:dyDescent="0.25">
      <c r="A131" s="231"/>
      <c r="B131" s="142"/>
      <c r="C131" s="140">
        <v>1.5</v>
      </c>
      <c r="D131" s="140">
        <f t="shared" si="9"/>
        <v>0</v>
      </c>
      <c r="E131" s="217"/>
      <c r="F131" s="171"/>
      <c r="G131" s="197"/>
      <c r="H131" s="111"/>
      <c r="I131" s="111"/>
      <c r="J131" s="111"/>
      <c r="K131" s="114" t="s">
        <v>513</v>
      </c>
      <c r="L131" s="115">
        <f>SUM(L129:L130)</f>
        <v>0</v>
      </c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</row>
    <row r="132" spans="1:28" ht="14.25" customHeight="1" x14ac:dyDescent="0.25">
      <c r="A132" s="232"/>
      <c r="B132" s="218" t="s">
        <v>517</v>
      </c>
      <c r="C132" s="171"/>
      <c r="D132" s="144">
        <f>SUM(D130:D131)</f>
        <v>0</v>
      </c>
      <c r="E132" s="111"/>
      <c r="F132" s="111"/>
      <c r="G132" s="111"/>
      <c r="H132" s="111"/>
      <c r="I132" s="111"/>
      <c r="J132" s="111"/>
      <c r="K132" s="111"/>
      <c r="L132" s="116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</row>
    <row r="133" spans="1:28" ht="14.25" customHeight="1" x14ac:dyDescent="0.25">
      <c r="A133" s="117"/>
      <c r="B133" s="118"/>
      <c r="C133" s="119"/>
      <c r="D133" s="111"/>
      <c r="E133" s="111"/>
      <c r="F133" s="111"/>
      <c r="G133" s="111"/>
      <c r="H133" s="111"/>
      <c r="I133" s="111"/>
      <c r="J133" s="111"/>
      <c r="K133" s="111"/>
      <c r="L133" s="116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</row>
    <row r="134" spans="1:28" ht="14.25" customHeight="1" x14ac:dyDescent="0.25">
      <c r="A134" s="106" t="s">
        <v>535</v>
      </c>
      <c r="B134" s="216" t="s">
        <v>56</v>
      </c>
      <c r="C134" s="171"/>
      <c r="D134" s="171"/>
      <c r="E134" s="171"/>
      <c r="F134" s="171"/>
      <c r="G134" s="171"/>
      <c r="H134" s="171"/>
      <c r="I134" s="171"/>
      <c r="J134" s="171"/>
      <c r="K134" s="171"/>
      <c r="L134" s="197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</row>
    <row r="135" spans="1:28" ht="73.5" customHeight="1" x14ac:dyDescent="0.25">
      <c r="A135" s="230" t="s">
        <v>506</v>
      </c>
      <c r="B135" s="107" t="s">
        <v>518</v>
      </c>
      <c r="C135" s="133" t="s">
        <v>519</v>
      </c>
      <c r="D135" s="128" t="s">
        <v>520</v>
      </c>
      <c r="E135" s="111"/>
      <c r="F135" s="111"/>
      <c r="G135" s="111"/>
      <c r="H135" s="111"/>
      <c r="I135" s="111"/>
      <c r="J135" s="111"/>
      <c r="K135" s="112" t="s">
        <v>510</v>
      </c>
      <c r="L135" s="113">
        <v>0</v>
      </c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</row>
    <row r="136" spans="1:28" ht="14.25" customHeight="1" x14ac:dyDescent="0.25">
      <c r="A136" s="231"/>
      <c r="B136" s="134"/>
      <c r="C136" s="135"/>
      <c r="D136" s="131">
        <f>B136*C136</f>
        <v>0</v>
      </c>
      <c r="E136" s="111"/>
      <c r="F136" s="111"/>
      <c r="G136" s="111"/>
      <c r="H136" s="111"/>
      <c r="I136" s="111"/>
      <c r="J136" s="111"/>
      <c r="K136" s="114" t="s">
        <v>512</v>
      </c>
      <c r="L136" s="115">
        <f>D137</f>
        <v>0</v>
      </c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</row>
    <row r="137" spans="1:28" ht="14.25" customHeight="1" x14ac:dyDescent="0.25">
      <c r="A137" s="232"/>
      <c r="B137" s="255" t="s">
        <v>517</v>
      </c>
      <c r="C137" s="197"/>
      <c r="D137" s="132">
        <f>D136</f>
        <v>0</v>
      </c>
      <c r="E137" s="111"/>
      <c r="F137" s="111"/>
      <c r="G137" s="111"/>
      <c r="H137" s="111"/>
      <c r="I137" s="111"/>
      <c r="J137" s="111"/>
      <c r="K137" s="114" t="s">
        <v>513</v>
      </c>
      <c r="L137" s="115">
        <f>SUM(L135:L136)</f>
        <v>0</v>
      </c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</row>
    <row r="138" spans="1:28" ht="14.25" customHeight="1" x14ac:dyDescent="0.25">
      <c r="A138" s="117"/>
      <c r="B138" s="118"/>
      <c r="C138" s="119"/>
      <c r="D138" s="111"/>
      <c r="E138" s="111"/>
      <c r="F138" s="111"/>
      <c r="G138" s="111"/>
      <c r="H138" s="111"/>
      <c r="I138" s="111"/>
      <c r="J138" s="111"/>
      <c r="K138" s="111"/>
      <c r="L138" s="116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</row>
    <row r="139" spans="1:28" ht="14.25" customHeight="1" x14ac:dyDescent="0.25">
      <c r="A139" s="22" t="s">
        <v>87</v>
      </c>
      <c r="B139" s="246" t="s">
        <v>88</v>
      </c>
      <c r="C139" s="171"/>
      <c r="D139" s="171"/>
      <c r="E139" s="171"/>
      <c r="F139" s="171"/>
      <c r="G139" s="171"/>
      <c r="H139" s="171"/>
      <c r="I139" s="171"/>
      <c r="J139" s="171"/>
      <c r="K139" s="171"/>
      <c r="L139" s="197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</row>
    <row r="140" spans="1:28" ht="14.25" customHeight="1" x14ac:dyDescent="0.25">
      <c r="A140" s="137" t="s">
        <v>89</v>
      </c>
      <c r="B140" s="228" t="s">
        <v>90</v>
      </c>
      <c r="C140" s="171"/>
      <c r="D140" s="171"/>
      <c r="E140" s="171"/>
      <c r="F140" s="171"/>
      <c r="G140" s="171"/>
      <c r="H140" s="171"/>
      <c r="I140" s="171"/>
      <c r="J140" s="171"/>
      <c r="K140" s="171"/>
      <c r="L140" s="197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</row>
    <row r="141" spans="1:28" ht="14.25" customHeight="1" x14ac:dyDescent="0.25">
      <c r="A141" s="106" t="s">
        <v>91</v>
      </c>
      <c r="B141" s="216" t="s">
        <v>92</v>
      </c>
      <c r="C141" s="171"/>
      <c r="D141" s="171"/>
      <c r="E141" s="171"/>
      <c r="F141" s="171"/>
      <c r="G141" s="171"/>
      <c r="H141" s="171"/>
      <c r="I141" s="171"/>
      <c r="J141" s="171"/>
      <c r="K141" s="171"/>
      <c r="L141" s="197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</row>
    <row r="142" spans="1:28" ht="14.25" customHeight="1" x14ac:dyDescent="0.25">
      <c r="A142" s="230" t="s">
        <v>506</v>
      </c>
      <c r="B142" s="127" t="s">
        <v>521</v>
      </c>
      <c r="C142" s="138" t="s">
        <v>522</v>
      </c>
      <c r="D142" s="138" t="s">
        <v>523</v>
      </c>
      <c r="E142" s="138" t="s">
        <v>524</v>
      </c>
      <c r="F142" s="217" t="s">
        <v>509</v>
      </c>
      <c r="G142" s="171"/>
      <c r="H142" s="197"/>
      <c r="I142" s="111"/>
      <c r="J142" s="111"/>
      <c r="K142" s="112" t="s">
        <v>510</v>
      </c>
      <c r="L142" s="113">
        <v>0</v>
      </c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</row>
    <row r="143" spans="1:28" ht="14.25" customHeight="1" x14ac:dyDescent="0.25">
      <c r="A143" s="231"/>
      <c r="B143" s="139"/>
      <c r="C143" s="139"/>
      <c r="D143" s="139"/>
      <c r="E143" s="140">
        <v>18.489999999999998</v>
      </c>
      <c r="F143" s="229" t="s">
        <v>576</v>
      </c>
      <c r="G143" s="225"/>
      <c r="H143" s="226"/>
      <c r="I143" s="111"/>
      <c r="J143" s="111"/>
      <c r="K143" s="114" t="s">
        <v>512</v>
      </c>
      <c r="L143" s="115">
        <f>E145</f>
        <v>27.9</v>
      </c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</row>
    <row r="144" spans="1:28" ht="14.25" customHeight="1" x14ac:dyDescent="0.25">
      <c r="A144" s="231"/>
      <c r="B144" s="142"/>
      <c r="C144" s="142"/>
      <c r="D144" s="142"/>
      <c r="E144" s="140">
        <v>9.41</v>
      </c>
      <c r="F144" s="257" t="s">
        <v>577</v>
      </c>
      <c r="G144" s="225"/>
      <c r="H144" s="226"/>
      <c r="I144" s="111"/>
      <c r="J144" s="111"/>
      <c r="K144" s="114" t="s">
        <v>513</v>
      </c>
      <c r="L144" s="115">
        <f>SUM(L142:L143)</f>
        <v>27.9</v>
      </c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</row>
    <row r="145" spans="1:28" ht="14.25" customHeight="1" x14ac:dyDescent="0.25">
      <c r="A145" s="232"/>
      <c r="B145" s="218" t="s">
        <v>517</v>
      </c>
      <c r="C145" s="171"/>
      <c r="D145" s="197"/>
      <c r="E145" s="144">
        <f>SUM(E143:E144)</f>
        <v>27.9</v>
      </c>
      <c r="F145" s="111"/>
      <c r="G145" s="111"/>
      <c r="H145" s="111"/>
      <c r="I145" s="111"/>
      <c r="J145" s="111"/>
      <c r="K145" s="111"/>
      <c r="L145" s="116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</row>
    <row r="146" spans="1:28" ht="14.25" customHeight="1" x14ac:dyDescent="0.25">
      <c r="A146" s="117"/>
      <c r="B146" s="118"/>
      <c r="C146" s="119"/>
      <c r="D146" s="111"/>
      <c r="E146" s="111"/>
      <c r="F146" s="111"/>
      <c r="G146" s="111"/>
      <c r="H146" s="111"/>
      <c r="I146" s="111"/>
      <c r="J146" s="111"/>
      <c r="K146" s="111"/>
      <c r="L146" s="116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</row>
    <row r="147" spans="1:28" ht="14.25" customHeight="1" x14ac:dyDescent="0.25">
      <c r="A147" s="106" t="s">
        <v>93</v>
      </c>
      <c r="B147" s="216" t="s">
        <v>94</v>
      </c>
      <c r="C147" s="171"/>
      <c r="D147" s="171"/>
      <c r="E147" s="171"/>
      <c r="F147" s="171"/>
      <c r="G147" s="171"/>
      <c r="H147" s="171"/>
      <c r="I147" s="171"/>
      <c r="J147" s="171"/>
      <c r="K147" s="171"/>
      <c r="L147" s="197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</row>
    <row r="148" spans="1:28" ht="14.25" customHeight="1" x14ac:dyDescent="0.25">
      <c r="A148" s="230" t="s">
        <v>506</v>
      </c>
      <c r="B148" s="127" t="s">
        <v>521</v>
      </c>
      <c r="C148" s="138" t="s">
        <v>522</v>
      </c>
      <c r="D148" s="138" t="s">
        <v>525</v>
      </c>
      <c r="E148" s="217" t="s">
        <v>509</v>
      </c>
      <c r="F148" s="171"/>
      <c r="G148" s="197"/>
      <c r="H148" s="111"/>
      <c r="I148" s="111"/>
      <c r="J148" s="111"/>
      <c r="K148" s="112" t="s">
        <v>510</v>
      </c>
      <c r="L148" s="113">
        <v>0</v>
      </c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</row>
    <row r="149" spans="1:28" ht="14.25" customHeight="1" x14ac:dyDescent="0.25">
      <c r="A149" s="231"/>
      <c r="B149" s="139"/>
      <c r="C149" s="139"/>
      <c r="D149" s="140">
        <v>6.28</v>
      </c>
      <c r="E149" s="229" t="s">
        <v>576</v>
      </c>
      <c r="F149" s="225"/>
      <c r="G149" s="226"/>
      <c r="H149" s="111"/>
      <c r="I149" s="111"/>
      <c r="J149" s="111"/>
      <c r="K149" s="114" t="s">
        <v>512</v>
      </c>
      <c r="L149" s="115">
        <f>D151</f>
        <v>13.66</v>
      </c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</row>
    <row r="150" spans="1:28" ht="14.25" customHeight="1" x14ac:dyDescent="0.25">
      <c r="A150" s="231"/>
      <c r="B150" s="142"/>
      <c r="C150" s="142"/>
      <c r="D150" s="140">
        <v>7.38</v>
      </c>
      <c r="E150" s="257" t="s">
        <v>577</v>
      </c>
      <c r="F150" s="225"/>
      <c r="G150" s="226"/>
      <c r="H150" s="111"/>
      <c r="I150" s="111"/>
      <c r="J150" s="111"/>
      <c r="K150" s="114" t="s">
        <v>513</v>
      </c>
      <c r="L150" s="115">
        <f>SUM(L148:L149)</f>
        <v>13.66</v>
      </c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</row>
    <row r="151" spans="1:28" ht="14.25" customHeight="1" x14ac:dyDescent="0.25">
      <c r="A151" s="232"/>
      <c r="B151" s="218" t="s">
        <v>517</v>
      </c>
      <c r="C151" s="171"/>
      <c r="D151" s="144">
        <f>SUM(D149:D150)</f>
        <v>13.66</v>
      </c>
      <c r="E151" s="111"/>
      <c r="F151" s="111"/>
      <c r="G151" s="111"/>
      <c r="H151" s="111"/>
      <c r="I151" s="111"/>
      <c r="J151" s="111"/>
      <c r="K151" s="111"/>
      <c r="L151" s="116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</row>
    <row r="152" spans="1:28" ht="14.25" customHeight="1" x14ac:dyDescent="0.25">
      <c r="A152" s="117"/>
      <c r="B152" s="118"/>
      <c r="C152" s="119"/>
      <c r="D152" s="111"/>
      <c r="E152" s="111"/>
      <c r="F152" s="111"/>
      <c r="G152" s="111"/>
      <c r="H152" s="111"/>
      <c r="I152" s="111"/>
      <c r="J152" s="111"/>
      <c r="K152" s="111"/>
      <c r="L152" s="116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</row>
    <row r="153" spans="1:28" ht="14.25" customHeight="1" x14ac:dyDescent="0.25">
      <c r="A153" s="106" t="s">
        <v>95</v>
      </c>
      <c r="B153" s="216" t="s">
        <v>96</v>
      </c>
      <c r="C153" s="171"/>
      <c r="D153" s="171"/>
      <c r="E153" s="171"/>
      <c r="F153" s="171"/>
      <c r="G153" s="171"/>
      <c r="H153" s="171"/>
      <c r="I153" s="171"/>
      <c r="J153" s="171"/>
      <c r="K153" s="171"/>
      <c r="L153" s="197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</row>
    <row r="154" spans="1:28" ht="14.25" customHeight="1" x14ac:dyDescent="0.25">
      <c r="A154" s="230" t="s">
        <v>506</v>
      </c>
      <c r="B154" s="127" t="s">
        <v>521</v>
      </c>
      <c r="C154" s="138" t="s">
        <v>522</v>
      </c>
      <c r="D154" s="138" t="s">
        <v>523</v>
      </c>
      <c r="E154" s="138" t="s">
        <v>524</v>
      </c>
      <c r="F154" s="217" t="s">
        <v>509</v>
      </c>
      <c r="G154" s="171"/>
      <c r="H154" s="197"/>
      <c r="I154" s="111"/>
      <c r="J154" s="111"/>
      <c r="K154" s="112" t="s">
        <v>510</v>
      </c>
      <c r="L154" s="113">
        <v>0</v>
      </c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</row>
    <row r="155" spans="1:28" ht="14.25" customHeight="1" x14ac:dyDescent="0.25">
      <c r="A155" s="231"/>
      <c r="B155" s="139"/>
      <c r="C155" s="139"/>
      <c r="D155" s="139"/>
      <c r="E155" s="140">
        <v>0.31</v>
      </c>
      <c r="F155" s="229" t="s">
        <v>576</v>
      </c>
      <c r="G155" s="225"/>
      <c r="H155" s="226"/>
      <c r="I155" s="111"/>
      <c r="J155" s="111"/>
      <c r="K155" s="114" t="s">
        <v>512</v>
      </c>
      <c r="L155" s="115">
        <f>E157</f>
        <v>0.66999999999999993</v>
      </c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</row>
    <row r="156" spans="1:28" ht="14.25" customHeight="1" x14ac:dyDescent="0.25">
      <c r="A156" s="231"/>
      <c r="B156" s="142"/>
      <c r="C156" s="142"/>
      <c r="D156" s="142"/>
      <c r="E156" s="140">
        <v>0.36</v>
      </c>
      <c r="F156" s="257" t="s">
        <v>577</v>
      </c>
      <c r="G156" s="225"/>
      <c r="H156" s="226"/>
      <c r="I156" s="111"/>
      <c r="J156" s="111"/>
      <c r="K156" s="114" t="s">
        <v>513</v>
      </c>
      <c r="L156" s="115">
        <f>SUM(L154:L155)</f>
        <v>0.66999999999999993</v>
      </c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</row>
    <row r="157" spans="1:28" ht="14.25" customHeight="1" x14ac:dyDescent="0.25">
      <c r="A157" s="232"/>
      <c r="B157" s="218" t="s">
        <v>517</v>
      </c>
      <c r="C157" s="171"/>
      <c r="D157" s="197"/>
      <c r="E157" s="144">
        <f>SUM(E155:E156)</f>
        <v>0.66999999999999993</v>
      </c>
      <c r="F157" s="111"/>
      <c r="G157" s="111"/>
      <c r="H157" s="111"/>
      <c r="I157" s="111"/>
      <c r="J157" s="111"/>
      <c r="K157" s="111"/>
      <c r="L157" s="116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</row>
    <row r="158" spans="1:28" ht="14.25" customHeight="1" x14ac:dyDescent="0.25">
      <c r="A158" s="117"/>
      <c r="B158" s="118"/>
      <c r="C158" s="119"/>
      <c r="D158" s="111"/>
      <c r="E158" s="111"/>
      <c r="F158" s="111"/>
      <c r="G158" s="111"/>
      <c r="H158" s="111"/>
      <c r="I158" s="111"/>
      <c r="J158" s="111"/>
      <c r="K158" s="111"/>
      <c r="L158" s="116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</row>
    <row r="159" spans="1:28" ht="14.25" customHeight="1" x14ac:dyDescent="0.25">
      <c r="A159" s="106" t="s">
        <v>97</v>
      </c>
      <c r="B159" s="216" t="s">
        <v>98</v>
      </c>
      <c r="C159" s="171"/>
      <c r="D159" s="171"/>
      <c r="E159" s="171"/>
      <c r="F159" s="171"/>
      <c r="G159" s="171"/>
      <c r="H159" s="171"/>
      <c r="I159" s="171"/>
      <c r="J159" s="171"/>
      <c r="K159" s="171"/>
      <c r="L159" s="197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</row>
    <row r="160" spans="1:28" ht="14.25" customHeight="1" x14ac:dyDescent="0.25">
      <c r="A160" s="230" t="s">
        <v>506</v>
      </c>
      <c r="B160" s="127" t="s">
        <v>536</v>
      </c>
      <c r="C160" s="138" t="s">
        <v>537</v>
      </c>
      <c r="D160" s="138" t="s">
        <v>538</v>
      </c>
      <c r="E160" s="217" t="s">
        <v>509</v>
      </c>
      <c r="F160" s="171"/>
      <c r="G160" s="197"/>
      <c r="H160" s="141"/>
      <c r="I160" s="111"/>
      <c r="J160" s="111"/>
      <c r="K160" s="112" t="s">
        <v>510</v>
      </c>
      <c r="L160" s="113">
        <v>0</v>
      </c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</row>
    <row r="161" spans="1:28" ht="14.25" customHeight="1" x14ac:dyDescent="0.25">
      <c r="A161" s="231"/>
      <c r="B161" s="139"/>
      <c r="C161" s="139"/>
      <c r="D161" s="140">
        <f t="shared" ref="D161:D162" si="10">B161-C161</f>
        <v>0</v>
      </c>
      <c r="E161" s="217"/>
      <c r="F161" s="171"/>
      <c r="G161" s="197"/>
      <c r="H161" s="141"/>
      <c r="I161" s="111"/>
      <c r="J161" s="111"/>
      <c r="K161" s="114" t="s">
        <v>512</v>
      </c>
      <c r="L161" s="115">
        <f>D163</f>
        <v>0</v>
      </c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</row>
    <row r="162" spans="1:28" ht="14.25" customHeight="1" x14ac:dyDescent="0.25">
      <c r="A162" s="231"/>
      <c r="B162" s="142"/>
      <c r="C162" s="142"/>
      <c r="D162" s="140">
        <f t="shared" si="10"/>
        <v>0</v>
      </c>
      <c r="E162" s="217"/>
      <c r="F162" s="171"/>
      <c r="G162" s="197"/>
      <c r="H162" s="141"/>
      <c r="I162" s="111"/>
      <c r="J162" s="111"/>
      <c r="K162" s="114" t="s">
        <v>513</v>
      </c>
      <c r="L162" s="115">
        <f>SUM(L160:L161)</f>
        <v>0</v>
      </c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</row>
    <row r="163" spans="1:28" ht="14.25" customHeight="1" x14ac:dyDescent="0.25">
      <c r="A163" s="232"/>
      <c r="B163" s="218" t="s">
        <v>517</v>
      </c>
      <c r="C163" s="171"/>
      <c r="D163" s="144">
        <f>SUM(D161:D162)</f>
        <v>0</v>
      </c>
      <c r="E163" s="111"/>
      <c r="F163" s="111"/>
      <c r="G163" s="111"/>
      <c r="H163" s="111"/>
      <c r="I163" s="111"/>
      <c r="J163" s="111"/>
      <c r="K163" s="111"/>
      <c r="L163" s="116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</row>
    <row r="164" spans="1:28" ht="14.25" customHeight="1" x14ac:dyDescent="0.25">
      <c r="A164" s="117"/>
      <c r="B164" s="118"/>
      <c r="C164" s="119"/>
      <c r="D164" s="111"/>
      <c r="E164" s="111"/>
      <c r="F164" s="111"/>
      <c r="G164" s="111"/>
      <c r="H164" s="111"/>
      <c r="I164" s="111"/>
      <c r="J164" s="111"/>
      <c r="K164" s="111"/>
      <c r="L164" s="116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</row>
    <row r="165" spans="1:28" ht="14.25" customHeight="1" x14ac:dyDescent="0.25">
      <c r="A165" s="106" t="s">
        <v>99</v>
      </c>
      <c r="B165" s="216" t="s">
        <v>84</v>
      </c>
      <c r="C165" s="171"/>
      <c r="D165" s="171"/>
      <c r="E165" s="171"/>
      <c r="F165" s="171"/>
      <c r="G165" s="171"/>
      <c r="H165" s="171"/>
      <c r="I165" s="171"/>
      <c r="J165" s="171"/>
      <c r="K165" s="171"/>
      <c r="L165" s="197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</row>
    <row r="166" spans="1:28" ht="14.25" customHeight="1" x14ac:dyDescent="0.25">
      <c r="A166" s="230" t="s">
        <v>506</v>
      </c>
      <c r="B166" s="127" t="s">
        <v>524</v>
      </c>
      <c r="C166" s="138" t="s">
        <v>533</v>
      </c>
      <c r="D166" s="138" t="s">
        <v>534</v>
      </c>
      <c r="E166" s="217" t="s">
        <v>509</v>
      </c>
      <c r="F166" s="171"/>
      <c r="G166" s="197"/>
      <c r="H166" s="111"/>
      <c r="I166" s="111"/>
      <c r="J166" s="111"/>
      <c r="K166" s="112" t="s">
        <v>510</v>
      </c>
      <c r="L166" s="113">
        <v>0</v>
      </c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</row>
    <row r="167" spans="1:28" ht="14.25" customHeight="1" x14ac:dyDescent="0.25">
      <c r="A167" s="231"/>
      <c r="B167" s="139">
        <v>7</v>
      </c>
      <c r="C167" s="140">
        <v>1.5</v>
      </c>
      <c r="D167" s="140">
        <f t="shared" ref="D167:D168" si="11">B167*C167</f>
        <v>10.5</v>
      </c>
      <c r="E167" s="262" t="s">
        <v>578</v>
      </c>
      <c r="F167" s="225"/>
      <c r="G167" s="226"/>
      <c r="H167" s="111"/>
      <c r="I167" s="111"/>
      <c r="J167" s="111"/>
      <c r="K167" s="114" t="s">
        <v>512</v>
      </c>
      <c r="L167" s="115">
        <f>D169</f>
        <v>10.5</v>
      </c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</row>
    <row r="168" spans="1:28" ht="14.25" customHeight="1" x14ac:dyDescent="0.25">
      <c r="A168" s="231"/>
      <c r="B168" s="142"/>
      <c r="C168" s="140">
        <v>1.5</v>
      </c>
      <c r="D168" s="140">
        <f t="shared" si="11"/>
        <v>0</v>
      </c>
      <c r="E168" s="217"/>
      <c r="F168" s="171"/>
      <c r="G168" s="197"/>
      <c r="H168" s="111"/>
      <c r="I168" s="111"/>
      <c r="J168" s="111"/>
      <c r="K168" s="114" t="s">
        <v>513</v>
      </c>
      <c r="L168" s="115">
        <f>SUM(L166:L167)</f>
        <v>10.5</v>
      </c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</row>
    <row r="169" spans="1:28" ht="14.25" customHeight="1" x14ac:dyDescent="0.25">
      <c r="A169" s="232"/>
      <c r="B169" s="218" t="s">
        <v>517</v>
      </c>
      <c r="C169" s="171"/>
      <c r="D169" s="144">
        <f>SUM(D167:D168)</f>
        <v>10.5</v>
      </c>
      <c r="E169" s="111"/>
      <c r="F169" s="111"/>
      <c r="G169" s="111"/>
      <c r="H169" s="111"/>
      <c r="I169" s="111"/>
      <c r="J169" s="111"/>
      <c r="K169" s="111"/>
      <c r="L169" s="116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</row>
    <row r="170" spans="1:28" ht="14.25" customHeight="1" x14ac:dyDescent="0.25">
      <c r="A170" s="117"/>
      <c r="B170" s="118"/>
      <c r="C170" s="119"/>
      <c r="D170" s="111"/>
      <c r="E170" s="111"/>
      <c r="F170" s="111"/>
      <c r="G170" s="111"/>
      <c r="H170" s="111"/>
      <c r="I170" s="111"/>
      <c r="J170" s="111"/>
      <c r="K170" s="111"/>
      <c r="L170" s="116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</row>
    <row r="171" spans="1:28" ht="14.25" customHeight="1" x14ac:dyDescent="0.25">
      <c r="A171" s="106" t="s">
        <v>100</v>
      </c>
      <c r="B171" s="216" t="s">
        <v>56</v>
      </c>
      <c r="C171" s="171"/>
      <c r="D171" s="171"/>
      <c r="E171" s="171"/>
      <c r="F171" s="171"/>
      <c r="G171" s="171"/>
      <c r="H171" s="171"/>
      <c r="I171" s="171"/>
      <c r="J171" s="171"/>
      <c r="K171" s="171"/>
      <c r="L171" s="197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</row>
    <row r="172" spans="1:28" ht="14.25" customHeight="1" x14ac:dyDescent="0.25">
      <c r="A172" s="230" t="s">
        <v>506</v>
      </c>
      <c r="B172" s="107" t="s">
        <v>518</v>
      </c>
      <c r="C172" s="133" t="s">
        <v>519</v>
      </c>
      <c r="D172" s="128" t="s">
        <v>520</v>
      </c>
      <c r="E172" s="111"/>
      <c r="F172" s="111"/>
      <c r="G172" s="111"/>
      <c r="H172" s="111"/>
      <c r="I172" s="111"/>
      <c r="J172" s="111"/>
      <c r="K172" s="112" t="s">
        <v>510</v>
      </c>
      <c r="L172" s="113">
        <v>0</v>
      </c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</row>
    <row r="173" spans="1:28" ht="14.25" customHeight="1" x14ac:dyDescent="0.25">
      <c r="A173" s="231"/>
      <c r="B173" s="134">
        <f>B167*C167</f>
        <v>10.5</v>
      </c>
      <c r="C173" s="135">
        <v>20</v>
      </c>
      <c r="D173" s="131">
        <f>B173*C173</f>
        <v>210</v>
      </c>
      <c r="E173" s="111"/>
      <c r="F173" s="111"/>
      <c r="G173" s="111"/>
      <c r="H173" s="111"/>
      <c r="I173" s="111"/>
      <c r="J173" s="111"/>
      <c r="K173" s="114" t="s">
        <v>512</v>
      </c>
      <c r="L173" s="115">
        <f>D174</f>
        <v>210</v>
      </c>
      <c r="M173" s="104"/>
      <c r="N173" s="104"/>
      <c r="O173" s="258"/>
      <c r="P173" s="145"/>
      <c r="Q173" s="119"/>
      <c r="R173" s="120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</row>
    <row r="174" spans="1:28" ht="14.25" customHeight="1" x14ac:dyDescent="0.25">
      <c r="A174" s="232"/>
      <c r="B174" s="255" t="s">
        <v>517</v>
      </c>
      <c r="C174" s="197"/>
      <c r="D174" s="132">
        <f>D173</f>
        <v>210</v>
      </c>
      <c r="E174" s="111"/>
      <c r="F174" s="111"/>
      <c r="G174" s="111"/>
      <c r="H174" s="111"/>
      <c r="I174" s="111"/>
      <c r="J174" s="111"/>
      <c r="K174" s="114" t="s">
        <v>513</v>
      </c>
      <c r="L174" s="115">
        <f>SUM(L172:L173)</f>
        <v>210</v>
      </c>
      <c r="M174" s="104"/>
      <c r="N174" s="104"/>
      <c r="O174" s="259"/>
      <c r="P174" s="146"/>
      <c r="Q174" s="147"/>
      <c r="R174" s="148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</row>
    <row r="175" spans="1:28" ht="14.25" customHeight="1" x14ac:dyDescent="0.25">
      <c r="A175" s="117"/>
      <c r="B175" s="118"/>
      <c r="C175" s="119"/>
      <c r="D175" s="111"/>
      <c r="E175" s="111"/>
      <c r="F175" s="111"/>
      <c r="G175" s="111"/>
      <c r="H175" s="111"/>
      <c r="I175" s="111"/>
      <c r="J175" s="111"/>
      <c r="K175" s="111"/>
      <c r="L175" s="116"/>
      <c r="M175" s="104"/>
      <c r="N175" s="104"/>
      <c r="O175" s="260"/>
      <c r="P175" s="261"/>
      <c r="Q175" s="169"/>
      <c r="R175" s="149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</row>
    <row r="176" spans="1:28" ht="14.25" customHeight="1" x14ac:dyDescent="0.25">
      <c r="A176" s="137" t="s">
        <v>101</v>
      </c>
      <c r="B176" s="228" t="s">
        <v>102</v>
      </c>
      <c r="C176" s="171"/>
      <c r="D176" s="171"/>
      <c r="E176" s="171"/>
      <c r="F176" s="171"/>
      <c r="G176" s="171"/>
      <c r="H176" s="171"/>
      <c r="I176" s="171"/>
      <c r="J176" s="171"/>
      <c r="K176" s="171"/>
      <c r="L176" s="197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</row>
    <row r="177" spans="1:28" ht="14.25" customHeight="1" x14ac:dyDescent="0.25">
      <c r="A177" s="150" t="s">
        <v>103</v>
      </c>
      <c r="B177" s="215" t="s">
        <v>104</v>
      </c>
      <c r="C177" s="171"/>
      <c r="D177" s="171"/>
      <c r="E177" s="171"/>
      <c r="F177" s="171"/>
      <c r="G177" s="171"/>
      <c r="H177" s="171"/>
      <c r="I177" s="171"/>
      <c r="J177" s="171"/>
      <c r="K177" s="171"/>
      <c r="L177" s="197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</row>
    <row r="178" spans="1:28" ht="14.25" customHeight="1" x14ac:dyDescent="0.25">
      <c r="A178" s="106" t="s">
        <v>105</v>
      </c>
      <c r="B178" s="216" t="s">
        <v>106</v>
      </c>
      <c r="C178" s="171"/>
      <c r="D178" s="171"/>
      <c r="E178" s="171"/>
      <c r="F178" s="171"/>
      <c r="G178" s="171"/>
      <c r="H178" s="171"/>
      <c r="I178" s="171"/>
      <c r="J178" s="171"/>
      <c r="K178" s="171"/>
      <c r="L178" s="197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</row>
    <row r="179" spans="1:28" ht="14.25" customHeight="1" x14ac:dyDescent="0.25">
      <c r="A179" s="230" t="s">
        <v>506</v>
      </c>
      <c r="B179" s="127" t="s">
        <v>521</v>
      </c>
      <c r="C179" s="138" t="s">
        <v>523</v>
      </c>
      <c r="D179" s="138" t="s">
        <v>525</v>
      </c>
      <c r="E179" s="217" t="s">
        <v>509</v>
      </c>
      <c r="F179" s="171"/>
      <c r="G179" s="197"/>
      <c r="H179" s="111"/>
      <c r="I179" s="111"/>
      <c r="J179" s="111"/>
      <c r="K179" s="112" t="s">
        <v>510</v>
      </c>
      <c r="L179" s="113">
        <v>0</v>
      </c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</row>
    <row r="180" spans="1:28" ht="14.25" customHeight="1" x14ac:dyDescent="0.25">
      <c r="A180" s="231"/>
      <c r="B180" s="139"/>
      <c r="C180" s="139"/>
      <c r="D180" s="140">
        <v>12.09</v>
      </c>
      <c r="E180" s="263" t="str">
        <f>F155</f>
        <v>Sapatas S1 A S13</v>
      </c>
      <c r="F180" s="225"/>
      <c r="G180" s="226"/>
      <c r="H180" s="111"/>
      <c r="I180" s="111"/>
      <c r="J180" s="111"/>
      <c r="K180" s="114" t="s">
        <v>512</v>
      </c>
      <c r="L180" s="115">
        <f>D182</f>
        <v>12.09</v>
      </c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</row>
    <row r="181" spans="1:28" ht="14.25" customHeight="1" x14ac:dyDescent="0.25">
      <c r="A181" s="231"/>
      <c r="B181" s="142"/>
      <c r="C181" s="142"/>
      <c r="D181" s="140">
        <f t="shared" ref="D181" si="12">B181*C181</f>
        <v>0</v>
      </c>
      <c r="E181" s="262"/>
      <c r="F181" s="225"/>
      <c r="G181" s="226"/>
      <c r="H181" s="111"/>
      <c r="I181" s="111"/>
      <c r="J181" s="111"/>
      <c r="K181" s="114" t="s">
        <v>513</v>
      </c>
      <c r="L181" s="115">
        <f>SUM(L179:L180)</f>
        <v>12.09</v>
      </c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</row>
    <row r="182" spans="1:28" ht="14.25" customHeight="1" x14ac:dyDescent="0.25">
      <c r="A182" s="232"/>
      <c r="B182" s="218" t="s">
        <v>517</v>
      </c>
      <c r="C182" s="171"/>
      <c r="D182" s="144">
        <f>SUM(D180:D181)</f>
        <v>12.09</v>
      </c>
      <c r="E182" s="111"/>
      <c r="F182" s="111"/>
      <c r="G182" s="111"/>
      <c r="H182" s="111"/>
      <c r="I182" s="111"/>
      <c r="J182" s="111"/>
      <c r="K182" s="111"/>
      <c r="L182" s="116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</row>
    <row r="183" spans="1:28" ht="14.25" customHeight="1" x14ac:dyDescent="0.25">
      <c r="A183" s="117"/>
      <c r="B183" s="118"/>
      <c r="C183" s="119"/>
      <c r="D183" s="111"/>
      <c r="E183" s="111"/>
      <c r="F183" s="111"/>
      <c r="G183" s="111"/>
      <c r="H183" s="111"/>
      <c r="I183" s="111"/>
      <c r="J183" s="111"/>
      <c r="K183" s="111"/>
      <c r="L183" s="116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</row>
    <row r="184" spans="1:28" ht="14.25" customHeight="1" x14ac:dyDescent="0.25">
      <c r="A184" s="106" t="s">
        <v>107</v>
      </c>
      <c r="B184" s="216" t="s">
        <v>108</v>
      </c>
      <c r="C184" s="171"/>
      <c r="D184" s="171"/>
      <c r="E184" s="171"/>
      <c r="F184" s="171"/>
      <c r="G184" s="171"/>
      <c r="H184" s="171"/>
      <c r="I184" s="171"/>
      <c r="J184" s="171"/>
      <c r="K184" s="171"/>
      <c r="L184" s="197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</row>
    <row r="185" spans="1:28" ht="14.25" customHeight="1" x14ac:dyDescent="0.25">
      <c r="A185" s="230" t="s">
        <v>506</v>
      </c>
      <c r="B185" s="127" t="s">
        <v>521</v>
      </c>
      <c r="C185" s="138" t="s">
        <v>523</v>
      </c>
      <c r="D185" s="138" t="s">
        <v>525</v>
      </c>
      <c r="E185" s="217" t="s">
        <v>509</v>
      </c>
      <c r="F185" s="171"/>
      <c r="G185" s="197"/>
      <c r="H185" s="111"/>
      <c r="I185" s="111"/>
      <c r="J185" s="111"/>
      <c r="K185" s="112" t="s">
        <v>510</v>
      </c>
      <c r="L185" s="113">
        <v>0</v>
      </c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</row>
    <row r="186" spans="1:28" ht="14.25" customHeight="1" x14ac:dyDescent="0.25">
      <c r="A186" s="231"/>
      <c r="B186" s="139"/>
      <c r="C186" s="139"/>
      <c r="D186" s="140">
        <f t="shared" ref="D186:D187" si="13">B186*C186</f>
        <v>0</v>
      </c>
      <c r="E186" s="217"/>
      <c r="F186" s="171"/>
      <c r="G186" s="197"/>
      <c r="H186" s="111"/>
      <c r="I186" s="111"/>
      <c r="J186" s="111"/>
      <c r="K186" s="114" t="s">
        <v>512</v>
      </c>
      <c r="L186" s="115">
        <f>D188</f>
        <v>0</v>
      </c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</row>
    <row r="187" spans="1:28" ht="14.25" customHeight="1" x14ac:dyDescent="0.25">
      <c r="A187" s="231"/>
      <c r="B187" s="142"/>
      <c r="C187" s="142"/>
      <c r="D187" s="140">
        <f t="shared" si="13"/>
        <v>0</v>
      </c>
      <c r="E187" s="217"/>
      <c r="F187" s="171"/>
      <c r="G187" s="197"/>
      <c r="H187" s="111"/>
      <c r="I187" s="111"/>
      <c r="J187" s="111"/>
      <c r="K187" s="114" t="s">
        <v>513</v>
      </c>
      <c r="L187" s="115">
        <f>SUM(L185:L186)</f>
        <v>0</v>
      </c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</row>
    <row r="188" spans="1:28" ht="14.25" customHeight="1" x14ac:dyDescent="0.25">
      <c r="A188" s="232"/>
      <c r="B188" s="218" t="s">
        <v>517</v>
      </c>
      <c r="C188" s="171"/>
      <c r="D188" s="144">
        <f>SUM(D186:D187)</f>
        <v>0</v>
      </c>
      <c r="E188" s="111"/>
      <c r="F188" s="111"/>
      <c r="G188" s="111"/>
      <c r="H188" s="111"/>
      <c r="I188" s="111"/>
      <c r="J188" s="111"/>
      <c r="K188" s="111"/>
      <c r="L188" s="116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</row>
    <row r="189" spans="1:28" ht="14.25" customHeight="1" x14ac:dyDescent="0.25">
      <c r="A189" s="117"/>
      <c r="B189" s="118"/>
      <c r="C189" s="119"/>
      <c r="D189" s="111"/>
      <c r="E189" s="111"/>
      <c r="F189" s="111"/>
      <c r="G189" s="111"/>
      <c r="H189" s="111"/>
      <c r="I189" s="111"/>
      <c r="J189" s="111"/>
      <c r="K189" s="111"/>
      <c r="L189" s="116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</row>
    <row r="190" spans="1:28" ht="14.25" customHeight="1" x14ac:dyDescent="0.25">
      <c r="A190" s="150" t="s">
        <v>109</v>
      </c>
      <c r="B190" s="215" t="s">
        <v>110</v>
      </c>
      <c r="C190" s="171"/>
      <c r="D190" s="171"/>
      <c r="E190" s="171"/>
      <c r="F190" s="171"/>
      <c r="G190" s="171"/>
      <c r="H190" s="171"/>
      <c r="I190" s="171"/>
      <c r="J190" s="171"/>
      <c r="K190" s="171"/>
      <c r="L190" s="197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</row>
    <row r="191" spans="1:28" ht="14.25" customHeight="1" x14ac:dyDescent="0.25">
      <c r="A191" s="106" t="s">
        <v>111</v>
      </c>
      <c r="B191" s="216" t="s">
        <v>112</v>
      </c>
      <c r="C191" s="171"/>
      <c r="D191" s="171"/>
      <c r="E191" s="171"/>
      <c r="F191" s="171"/>
      <c r="G191" s="171"/>
      <c r="H191" s="171"/>
      <c r="I191" s="171"/>
      <c r="J191" s="171"/>
      <c r="K191" s="171"/>
      <c r="L191" s="197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</row>
    <row r="192" spans="1:28" ht="14.25" customHeight="1" x14ac:dyDescent="0.25">
      <c r="A192" s="230" t="s">
        <v>506</v>
      </c>
      <c r="B192" s="107" t="s">
        <v>539</v>
      </c>
      <c r="C192" s="222" t="s">
        <v>509</v>
      </c>
      <c r="D192" s="171"/>
      <c r="E192" s="197"/>
      <c r="F192" s="141"/>
      <c r="G192" s="141"/>
      <c r="H192" s="111"/>
      <c r="I192" s="111"/>
      <c r="J192" s="111"/>
      <c r="K192" s="112" t="s">
        <v>510</v>
      </c>
      <c r="L192" s="113">
        <v>0</v>
      </c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</row>
    <row r="193" spans="1:28" ht="14.25" customHeight="1" x14ac:dyDescent="0.25">
      <c r="A193" s="231"/>
      <c r="B193" s="139">
        <v>210</v>
      </c>
      <c r="C193" s="224" t="s">
        <v>579</v>
      </c>
      <c r="D193" s="225"/>
      <c r="E193" s="226"/>
      <c r="F193" s="141"/>
      <c r="G193" s="141"/>
      <c r="H193" s="111"/>
      <c r="I193" s="111"/>
      <c r="J193" s="111"/>
      <c r="K193" s="114" t="s">
        <v>512</v>
      </c>
      <c r="L193" s="115">
        <f>B195</f>
        <v>210</v>
      </c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</row>
    <row r="194" spans="1:28" ht="14.25" customHeight="1" x14ac:dyDescent="0.25">
      <c r="A194" s="232"/>
      <c r="B194" s="142"/>
      <c r="C194" s="222"/>
      <c r="D194" s="171"/>
      <c r="E194" s="197"/>
      <c r="F194" s="141"/>
      <c r="G194" s="141"/>
      <c r="H194" s="111"/>
      <c r="I194" s="111"/>
      <c r="J194" s="111"/>
      <c r="K194" s="114" t="s">
        <v>513</v>
      </c>
      <c r="L194" s="115">
        <f>SUM(L192:L193)</f>
        <v>210</v>
      </c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</row>
    <row r="195" spans="1:28" ht="14.25" customHeight="1" x14ac:dyDescent="0.25">
      <c r="A195" s="107" t="s">
        <v>517</v>
      </c>
      <c r="B195" s="132">
        <f>SUM(B193:B194)</f>
        <v>210</v>
      </c>
      <c r="C195" s="141"/>
      <c r="D195" s="141"/>
      <c r="E195" s="111"/>
      <c r="F195" s="111"/>
      <c r="G195" s="111"/>
      <c r="H195" s="111"/>
      <c r="I195" s="111"/>
      <c r="J195" s="111"/>
      <c r="K195" s="111"/>
      <c r="L195" s="116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</row>
    <row r="196" spans="1:28" ht="14.25" customHeight="1" x14ac:dyDescent="0.25">
      <c r="A196" s="117"/>
      <c r="B196" s="118"/>
      <c r="C196" s="119"/>
      <c r="D196" s="111"/>
      <c r="E196" s="111"/>
      <c r="F196" s="111"/>
      <c r="G196" s="111"/>
      <c r="H196" s="111"/>
      <c r="I196" s="111"/>
      <c r="J196" s="111"/>
      <c r="K196" s="111"/>
      <c r="L196" s="116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</row>
    <row r="197" spans="1:28" ht="14.25" customHeight="1" x14ac:dyDescent="0.25">
      <c r="A197" s="106" t="s">
        <v>114</v>
      </c>
      <c r="B197" s="216" t="s">
        <v>115</v>
      </c>
      <c r="C197" s="171"/>
      <c r="D197" s="171"/>
      <c r="E197" s="171"/>
      <c r="F197" s="171"/>
      <c r="G197" s="171"/>
      <c r="H197" s="171"/>
      <c r="I197" s="171"/>
      <c r="J197" s="171"/>
      <c r="K197" s="171"/>
      <c r="L197" s="197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</row>
    <row r="198" spans="1:28" ht="14.25" customHeight="1" x14ac:dyDescent="0.25">
      <c r="A198" s="230" t="s">
        <v>506</v>
      </c>
      <c r="B198" s="107" t="s">
        <v>539</v>
      </c>
      <c r="C198" s="222" t="s">
        <v>509</v>
      </c>
      <c r="D198" s="171"/>
      <c r="E198" s="197"/>
      <c r="F198" s="141"/>
      <c r="G198" s="141"/>
      <c r="H198" s="111"/>
      <c r="I198" s="111"/>
      <c r="J198" s="111"/>
      <c r="K198" s="112" t="s">
        <v>510</v>
      </c>
      <c r="L198" s="113">
        <v>0</v>
      </c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</row>
    <row r="199" spans="1:28" ht="14.25" customHeight="1" x14ac:dyDescent="0.25">
      <c r="A199" s="231"/>
      <c r="B199" s="139">
        <v>21</v>
      </c>
      <c r="C199" s="224" t="str">
        <f>C193</f>
        <v>Sapatas S1 A S20</v>
      </c>
      <c r="D199" s="225"/>
      <c r="E199" s="226"/>
      <c r="F199" s="141"/>
      <c r="G199" s="141"/>
      <c r="H199" s="111"/>
      <c r="I199" s="111"/>
      <c r="J199" s="111"/>
      <c r="K199" s="114" t="s">
        <v>512</v>
      </c>
      <c r="L199" s="115">
        <f>B201</f>
        <v>21</v>
      </c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</row>
    <row r="200" spans="1:28" ht="14.25" customHeight="1" x14ac:dyDescent="0.25">
      <c r="A200" s="232"/>
      <c r="B200" s="142"/>
      <c r="C200" s="222"/>
      <c r="D200" s="171"/>
      <c r="E200" s="197"/>
      <c r="F200" s="141"/>
      <c r="G200" s="141"/>
      <c r="H200" s="111"/>
      <c r="I200" s="111"/>
      <c r="J200" s="111"/>
      <c r="K200" s="114" t="s">
        <v>513</v>
      </c>
      <c r="L200" s="115">
        <f>SUM(L198:L199)</f>
        <v>21</v>
      </c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</row>
    <row r="201" spans="1:28" ht="14.25" customHeight="1" x14ac:dyDescent="0.25">
      <c r="A201" s="107" t="s">
        <v>517</v>
      </c>
      <c r="B201" s="132">
        <f>SUM(B199:B200)</f>
        <v>21</v>
      </c>
      <c r="C201" s="141"/>
      <c r="D201" s="141"/>
      <c r="E201" s="111"/>
      <c r="F201" s="111"/>
      <c r="G201" s="111"/>
      <c r="H201" s="111"/>
      <c r="I201" s="111"/>
      <c r="J201" s="111"/>
      <c r="K201" s="111"/>
      <c r="L201" s="116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</row>
    <row r="202" spans="1:28" ht="14.25" customHeight="1" x14ac:dyDescent="0.25">
      <c r="A202" s="117"/>
      <c r="B202" s="118"/>
      <c r="C202" s="119"/>
      <c r="D202" s="111"/>
      <c r="E202" s="111"/>
      <c r="F202" s="111"/>
      <c r="G202" s="111"/>
      <c r="H202" s="111"/>
      <c r="I202" s="111"/>
      <c r="J202" s="111"/>
      <c r="K202" s="111"/>
      <c r="L202" s="116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</row>
    <row r="203" spans="1:28" ht="14.25" customHeight="1" x14ac:dyDescent="0.25">
      <c r="A203" s="106" t="s">
        <v>116</v>
      </c>
      <c r="B203" s="216" t="s">
        <v>117</v>
      </c>
      <c r="C203" s="171"/>
      <c r="D203" s="171"/>
      <c r="E203" s="171"/>
      <c r="F203" s="171"/>
      <c r="G203" s="171"/>
      <c r="H203" s="171"/>
      <c r="I203" s="171"/>
      <c r="J203" s="171"/>
      <c r="K203" s="171"/>
      <c r="L203" s="197"/>
      <c r="M203" s="104"/>
      <c r="N203" s="104"/>
      <c r="O203" s="104"/>
      <c r="P203" s="221"/>
      <c r="Q203" s="168"/>
      <c r="R203" s="169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</row>
    <row r="204" spans="1:28" ht="14.25" customHeight="1" x14ac:dyDescent="0.25">
      <c r="A204" s="230" t="s">
        <v>506</v>
      </c>
      <c r="B204" s="107" t="s">
        <v>539</v>
      </c>
      <c r="C204" s="222" t="s">
        <v>509</v>
      </c>
      <c r="D204" s="171"/>
      <c r="E204" s="197"/>
      <c r="F204" s="141"/>
      <c r="G204" s="141"/>
      <c r="H204" s="111"/>
      <c r="I204" s="111"/>
      <c r="J204" s="111"/>
      <c r="K204" s="112" t="s">
        <v>510</v>
      </c>
      <c r="L204" s="113">
        <v>0</v>
      </c>
      <c r="M204" s="104"/>
      <c r="N204" s="104"/>
      <c r="O204" s="104"/>
      <c r="P204" s="223"/>
      <c r="Q204" s="168"/>
      <c r="R204" s="169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</row>
    <row r="205" spans="1:28" ht="14.25" customHeight="1" x14ac:dyDescent="0.25">
      <c r="A205" s="231"/>
      <c r="B205" s="139">
        <v>49</v>
      </c>
      <c r="C205" s="224" t="str">
        <f>C199</f>
        <v>Sapatas S1 A S20</v>
      </c>
      <c r="D205" s="225"/>
      <c r="E205" s="226"/>
      <c r="F205" s="141"/>
      <c r="G205" s="141"/>
      <c r="H205" s="111"/>
      <c r="I205" s="111"/>
      <c r="J205" s="111"/>
      <c r="K205" s="114" t="s">
        <v>512</v>
      </c>
      <c r="L205" s="115">
        <f>B207</f>
        <v>49</v>
      </c>
      <c r="M205" s="104"/>
      <c r="N205" s="104"/>
      <c r="O205" s="104"/>
      <c r="P205" s="227"/>
      <c r="Q205" s="190"/>
      <c r="R205" s="190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</row>
    <row r="206" spans="1:28" ht="14.25" customHeight="1" x14ac:dyDescent="0.25">
      <c r="A206" s="232"/>
      <c r="B206" s="142"/>
      <c r="C206" s="222"/>
      <c r="D206" s="171"/>
      <c r="E206" s="197"/>
      <c r="F206" s="141"/>
      <c r="G206" s="141"/>
      <c r="H206" s="111"/>
      <c r="I206" s="111"/>
      <c r="J206" s="111"/>
      <c r="K206" s="114" t="s">
        <v>513</v>
      </c>
      <c r="L206" s="115">
        <f>SUM(L204:L205)</f>
        <v>49</v>
      </c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</row>
    <row r="207" spans="1:28" ht="14.25" customHeight="1" x14ac:dyDescent="0.25">
      <c r="A207" s="107" t="s">
        <v>517</v>
      </c>
      <c r="B207" s="132">
        <f>SUM(B205:B206)</f>
        <v>49</v>
      </c>
      <c r="C207" s="141"/>
      <c r="D207" s="141"/>
      <c r="E207" s="111"/>
      <c r="F207" s="111"/>
      <c r="G207" s="111"/>
      <c r="H207" s="111"/>
      <c r="I207" s="111"/>
      <c r="J207" s="111"/>
      <c r="K207" s="111"/>
      <c r="L207" s="116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</row>
    <row r="208" spans="1:28" ht="14.25" customHeight="1" x14ac:dyDescent="0.25">
      <c r="A208" s="117"/>
      <c r="B208" s="118"/>
      <c r="C208" s="119"/>
      <c r="D208" s="111"/>
      <c r="E208" s="111"/>
      <c r="F208" s="111"/>
      <c r="G208" s="111"/>
      <c r="H208" s="111"/>
      <c r="I208" s="111"/>
      <c r="J208" s="111"/>
      <c r="K208" s="111"/>
      <c r="L208" s="116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</row>
    <row r="209" spans="1:28" ht="14.25" customHeight="1" x14ac:dyDescent="0.25">
      <c r="A209" s="137" t="s">
        <v>118</v>
      </c>
      <c r="B209" s="228" t="s">
        <v>119</v>
      </c>
      <c r="C209" s="171"/>
      <c r="D209" s="171"/>
      <c r="E209" s="171"/>
      <c r="F209" s="171"/>
      <c r="G209" s="171"/>
      <c r="H209" s="171"/>
      <c r="I209" s="171"/>
      <c r="J209" s="171"/>
      <c r="K209" s="171"/>
      <c r="L209" s="197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</row>
    <row r="210" spans="1:28" ht="14.25" customHeight="1" x14ac:dyDescent="0.25">
      <c r="A210" s="106" t="s">
        <v>120</v>
      </c>
      <c r="B210" s="216" t="s">
        <v>121</v>
      </c>
      <c r="C210" s="171"/>
      <c r="D210" s="171"/>
      <c r="E210" s="171"/>
      <c r="F210" s="171"/>
      <c r="G210" s="171"/>
      <c r="H210" s="171"/>
      <c r="I210" s="171"/>
      <c r="J210" s="171"/>
      <c r="K210" s="171"/>
      <c r="L210" s="197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</row>
    <row r="211" spans="1:28" ht="14.25" customHeight="1" x14ac:dyDescent="0.25">
      <c r="A211" s="230" t="s">
        <v>506</v>
      </c>
      <c r="B211" s="127" t="s">
        <v>521</v>
      </c>
      <c r="C211" s="138" t="s">
        <v>522</v>
      </c>
      <c r="D211" s="138" t="s">
        <v>525</v>
      </c>
      <c r="E211" s="217" t="s">
        <v>509</v>
      </c>
      <c r="F211" s="171"/>
      <c r="G211" s="197"/>
      <c r="H211" s="141"/>
      <c r="I211" s="111"/>
      <c r="J211" s="111"/>
      <c r="K211" s="112" t="s">
        <v>510</v>
      </c>
      <c r="L211" s="113">
        <v>0</v>
      </c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</row>
    <row r="212" spans="1:28" ht="14.25" customHeight="1" x14ac:dyDescent="0.25">
      <c r="A212" s="231"/>
      <c r="B212" s="139"/>
      <c r="C212" s="139"/>
      <c r="D212" s="140">
        <f t="shared" ref="D212:D213" si="14">B212*C212</f>
        <v>0</v>
      </c>
      <c r="E212" s="217"/>
      <c r="F212" s="171"/>
      <c r="G212" s="197"/>
      <c r="H212" s="141"/>
      <c r="I212" s="111"/>
      <c r="J212" s="111"/>
      <c r="K212" s="114" t="s">
        <v>512</v>
      </c>
      <c r="L212" s="115">
        <f>D214</f>
        <v>0</v>
      </c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</row>
    <row r="213" spans="1:28" ht="14.25" customHeight="1" x14ac:dyDescent="0.25">
      <c r="A213" s="231"/>
      <c r="B213" s="142"/>
      <c r="C213" s="142"/>
      <c r="D213" s="140">
        <f t="shared" si="14"/>
        <v>0</v>
      </c>
      <c r="E213" s="217"/>
      <c r="F213" s="171"/>
      <c r="G213" s="197"/>
      <c r="H213" s="141"/>
      <c r="I213" s="111"/>
      <c r="J213" s="111"/>
      <c r="K213" s="114" t="s">
        <v>513</v>
      </c>
      <c r="L213" s="115">
        <f>SUM(L211:L212)</f>
        <v>0</v>
      </c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</row>
    <row r="214" spans="1:28" ht="14.25" customHeight="1" x14ac:dyDescent="0.25">
      <c r="A214" s="232"/>
      <c r="B214" s="218" t="s">
        <v>517</v>
      </c>
      <c r="C214" s="171"/>
      <c r="D214" s="144">
        <f>SUM(D212:D213)</f>
        <v>0</v>
      </c>
      <c r="E214" s="111"/>
      <c r="F214" s="111"/>
      <c r="G214" s="111"/>
      <c r="H214" s="111"/>
      <c r="I214" s="111"/>
      <c r="J214" s="111"/>
      <c r="K214" s="111"/>
      <c r="L214" s="116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</row>
    <row r="215" spans="1:28" ht="14.25" customHeight="1" x14ac:dyDescent="0.25">
      <c r="A215" s="117"/>
      <c r="B215" s="118"/>
      <c r="C215" s="119"/>
      <c r="D215" s="111"/>
      <c r="E215" s="111"/>
      <c r="F215" s="111"/>
      <c r="G215" s="111"/>
      <c r="H215" s="111"/>
      <c r="I215" s="111"/>
      <c r="J215" s="111"/>
      <c r="K215" s="111"/>
      <c r="L215" s="116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</row>
    <row r="216" spans="1:28" ht="14.25" customHeight="1" x14ac:dyDescent="0.25">
      <c r="A216" s="106" t="s">
        <v>122</v>
      </c>
      <c r="B216" s="216" t="s">
        <v>123</v>
      </c>
      <c r="C216" s="171"/>
      <c r="D216" s="171"/>
      <c r="E216" s="171"/>
      <c r="F216" s="171"/>
      <c r="G216" s="171"/>
      <c r="H216" s="171"/>
      <c r="I216" s="171"/>
      <c r="J216" s="171"/>
      <c r="K216" s="171"/>
      <c r="L216" s="197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</row>
    <row r="217" spans="1:28" ht="14.25" customHeight="1" x14ac:dyDescent="0.25">
      <c r="A217" s="230" t="s">
        <v>506</v>
      </c>
      <c r="B217" s="127" t="s">
        <v>521</v>
      </c>
      <c r="C217" s="138" t="s">
        <v>522</v>
      </c>
      <c r="D217" s="138" t="s">
        <v>523</v>
      </c>
      <c r="E217" s="138" t="s">
        <v>524</v>
      </c>
      <c r="F217" s="217" t="s">
        <v>509</v>
      </c>
      <c r="G217" s="171"/>
      <c r="H217" s="197"/>
      <c r="I217" s="111"/>
      <c r="J217" s="111"/>
      <c r="K217" s="112" t="s">
        <v>510</v>
      </c>
      <c r="L217" s="113">
        <v>0</v>
      </c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</row>
    <row r="218" spans="1:28" ht="14.25" customHeight="1" x14ac:dyDescent="0.25">
      <c r="A218" s="231"/>
      <c r="B218" s="139"/>
      <c r="C218" s="139"/>
      <c r="D218" s="139"/>
      <c r="E218" s="140">
        <v>2</v>
      </c>
      <c r="F218" s="229" t="str">
        <f>E180</f>
        <v>Sapatas S1 A S13</v>
      </c>
      <c r="G218" s="225"/>
      <c r="H218" s="226"/>
      <c r="I218" s="111"/>
      <c r="J218" s="111"/>
      <c r="K218" s="114" t="s">
        <v>512</v>
      </c>
      <c r="L218" s="115">
        <f>E220</f>
        <v>2</v>
      </c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</row>
    <row r="219" spans="1:28" ht="14.25" customHeight="1" x14ac:dyDescent="0.25">
      <c r="A219" s="231"/>
      <c r="B219" s="142"/>
      <c r="C219" s="142"/>
      <c r="D219" s="142"/>
      <c r="E219" s="140">
        <f t="shared" ref="E219" si="15">B219*C219*D219</f>
        <v>0</v>
      </c>
      <c r="F219" s="220"/>
      <c r="G219" s="171"/>
      <c r="H219" s="197"/>
      <c r="I219" s="111"/>
      <c r="J219" s="111"/>
      <c r="K219" s="114" t="s">
        <v>513</v>
      </c>
      <c r="L219" s="115">
        <f>SUM(L217:L218)</f>
        <v>2</v>
      </c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</row>
    <row r="220" spans="1:28" ht="14.25" customHeight="1" x14ac:dyDescent="0.25">
      <c r="A220" s="232"/>
      <c r="B220" s="218" t="s">
        <v>517</v>
      </c>
      <c r="C220" s="171"/>
      <c r="D220" s="197"/>
      <c r="E220" s="144">
        <f>SUM(E218:E219)</f>
        <v>2</v>
      </c>
      <c r="F220" s="111"/>
      <c r="G220" s="111"/>
      <c r="H220" s="111"/>
      <c r="I220" s="111"/>
      <c r="J220" s="111"/>
      <c r="K220" s="111"/>
      <c r="L220" s="116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</row>
    <row r="221" spans="1:28" ht="14.25" customHeight="1" x14ac:dyDescent="0.25">
      <c r="A221" s="117"/>
      <c r="B221" s="118"/>
      <c r="C221" s="119"/>
      <c r="D221" s="111"/>
      <c r="E221" s="111"/>
      <c r="F221" s="111"/>
      <c r="G221" s="111"/>
      <c r="H221" s="111"/>
      <c r="I221" s="111"/>
      <c r="J221" s="111"/>
      <c r="K221" s="111"/>
      <c r="L221" s="116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</row>
    <row r="222" spans="1:28" ht="14.25" customHeight="1" x14ac:dyDescent="0.25">
      <c r="A222" s="137" t="s">
        <v>124</v>
      </c>
      <c r="B222" s="228" t="s">
        <v>125</v>
      </c>
      <c r="C222" s="171"/>
      <c r="D222" s="171"/>
      <c r="E222" s="171"/>
      <c r="F222" s="171"/>
      <c r="G222" s="171"/>
      <c r="H222" s="171"/>
      <c r="I222" s="171"/>
      <c r="J222" s="171"/>
      <c r="K222" s="171"/>
      <c r="L222" s="197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</row>
    <row r="223" spans="1:28" ht="14.25" customHeight="1" x14ac:dyDescent="0.25">
      <c r="A223" s="150" t="s">
        <v>126</v>
      </c>
      <c r="B223" s="215" t="s">
        <v>127</v>
      </c>
      <c r="C223" s="171"/>
      <c r="D223" s="171"/>
      <c r="E223" s="171"/>
      <c r="F223" s="171"/>
      <c r="G223" s="171"/>
      <c r="H223" s="171"/>
      <c r="I223" s="171"/>
      <c r="J223" s="171"/>
      <c r="K223" s="171"/>
      <c r="L223" s="197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</row>
    <row r="224" spans="1:28" ht="33.75" customHeight="1" x14ac:dyDescent="0.25">
      <c r="A224" s="106" t="s">
        <v>128</v>
      </c>
      <c r="B224" s="216" t="s">
        <v>129</v>
      </c>
      <c r="C224" s="171"/>
      <c r="D224" s="171"/>
      <c r="E224" s="171"/>
      <c r="F224" s="171"/>
      <c r="G224" s="171"/>
      <c r="H224" s="171"/>
      <c r="I224" s="171"/>
      <c r="J224" s="171"/>
      <c r="K224" s="171"/>
      <c r="L224" s="197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</row>
    <row r="225" spans="1:28" ht="14.25" customHeight="1" x14ac:dyDescent="0.25">
      <c r="A225" s="230" t="s">
        <v>506</v>
      </c>
      <c r="B225" s="127" t="s">
        <v>521</v>
      </c>
      <c r="C225" s="138" t="s">
        <v>523</v>
      </c>
      <c r="D225" s="138" t="s">
        <v>525</v>
      </c>
      <c r="E225" s="217" t="s">
        <v>509</v>
      </c>
      <c r="F225" s="171"/>
      <c r="G225" s="197"/>
      <c r="H225" s="111"/>
      <c r="I225" s="111"/>
      <c r="J225" s="111"/>
      <c r="K225" s="112" t="s">
        <v>510</v>
      </c>
      <c r="L225" s="113">
        <v>0</v>
      </c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</row>
    <row r="226" spans="1:28" ht="14.25" customHeight="1" x14ac:dyDescent="0.25">
      <c r="A226" s="231"/>
      <c r="B226" s="139"/>
      <c r="C226" s="139"/>
      <c r="D226" s="140">
        <f t="shared" ref="D226:D227" si="16">B226*C226</f>
        <v>0</v>
      </c>
      <c r="E226" s="217"/>
      <c r="F226" s="171"/>
      <c r="G226" s="197"/>
      <c r="H226" s="111"/>
      <c r="I226" s="111"/>
      <c r="J226" s="111"/>
      <c r="K226" s="114" t="s">
        <v>512</v>
      </c>
      <c r="L226" s="115">
        <f>D228</f>
        <v>0</v>
      </c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</row>
    <row r="227" spans="1:28" ht="14.25" customHeight="1" x14ac:dyDescent="0.25">
      <c r="A227" s="231"/>
      <c r="B227" s="142"/>
      <c r="C227" s="142"/>
      <c r="D227" s="140">
        <f t="shared" si="16"/>
        <v>0</v>
      </c>
      <c r="E227" s="217"/>
      <c r="F227" s="171"/>
      <c r="G227" s="197"/>
      <c r="H227" s="111"/>
      <c r="I227" s="111"/>
      <c r="J227" s="111"/>
      <c r="K227" s="114" t="s">
        <v>513</v>
      </c>
      <c r="L227" s="115">
        <f>SUM(L225:L226)</f>
        <v>0</v>
      </c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</row>
    <row r="228" spans="1:28" ht="14.25" customHeight="1" x14ac:dyDescent="0.25">
      <c r="A228" s="232"/>
      <c r="B228" s="218" t="s">
        <v>517</v>
      </c>
      <c r="C228" s="171"/>
      <c r="D228" s="144">
        <f>SUM(D226:D227)</f>
        <v>0</v>
      </c>
      <c r="E228" s="111"/>
      <c r="F228" s="111"/>
      <c r="G228" s="111"/>
      <c r="H228" s="111"/>
      <c r="I228" s="111"/>
      <c r="J228" s="111"/>
      <c r="K228" s="111"/>
      <c r="L228" s="116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</row>
    <row r="229" spans="1:28" ht="14.25" customHeight="1" x14ac:dyDescent="0.25">
      <c r="A229" s="117"/>
      <c r="B229" s="118"/>
      <c r="C229" s="119"/>
      <c r="D229" s="111"/>
      <c r="E229" s="111"/>
      <c r="F229" s="111"/>
      <c r="G229" s="111"/>
      <c r="H229" s="111"/>
      <c r="I229" s="111"/>
      <c r="J229" s="111"/>
      <c r="K229" s="111"/>
      <c r="L229" s="116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</row>
    <row r="230" spans="1:28" ht="34.5" customHeight="1" x14ac:dyDescent="0.25">
      <c r="A230" s="106" t="s">
        <v>130</v>
      </c>
      <c r="B230" s="216" t="s">
        <v>131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97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</row>
    <row r="231" spans="1:28" ht="14.25" customHeight="1" x14ac:dyDescent="0.25">
      <c r="A231" s="230" t="s">
        <v>506</v>
      </c>
      <c r="B231" s="127" t="s">
        <v>521</v>
      </c>
      <c r="C231" s="138" t="s">
        <v>523</v>
      </c>
      <c r="D231" s="138" t="s">
        <v>525</v>
      </c>
      <c r="E231" s="217" t="s">
        <v>509</v>
      </c>
      <c r="F231" s="171"/>
      <c r="G231" s="197"/>
      <c r="H231" s="111"/>
      <c r="I231" s="111"/>
      <c r="J231" s="111"/>
      <c r="K231" s="112" t="s">
        <v>510</v>
      </c>
      <c r="L231" s="113">
        <v>0</v>
      </c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</row>
    <row r="232" spans="1:28" ht="14.25" customHeight="1" x14ac:dyDescent="0.25">
      <c r="A232" s="231"/>
      <c r="B232" s="139"/>
      <c r="C232" s="139"/>
      <c r="D232" s="140">
        <f t="shared" ref="D232:D233" si="17">B232*C232</f>
        <v>0</v>
      </c>
      <c r="E232" s="217"/>
      <c r="F232" s="171"/>
      <c r="G232" s="197"/>
      <c r="H232" s="111"/>
      <c r="I232" s="111"/>
      <c r="J232" s="111"/>
      <c r="K232" s="114" t="s">
        <v>512</v>
      </c>
      <c r="L232" s="115">
        <f>D234</f>
        <v>0</v>
      </c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</row>
    <row r="233" spans="1:28" ht="14.25" customHeight="1" x14ac:dyDescent="0.25">
      <c r="A233" s="231"/>
      <c r="B233" s="142"/>
      <c r="C233" s="142"/>
      <c r="D233" s="140">
        <f t="shared" si="17"/>
        <v>0</v>
      </c>
      <c r="E233" s="217"/>
      <c r="F233" s="171"/>
      <c r="G233" s="197"/>
      <c r="H233" s="111"/>
      <c r="I233" s="111"/>
      <c r="J233" s="111"/>
      <c r="K233" s="114" t="s">
        <v>513</v>
      </c>
      <c r="L233" s="115">
        <f>SUM(L231:L232)</f>
        <v>0</v>
      </c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</row>
    <row r="234" spans="1:28" ht="14.25" customHeight="1" x14ac:dyDescent="0.25">
      <c r="A234" s="232"/>
      <c r="B234" s="218" t="s">
        <v>517</v>
      </c>
      <c r="C234" s="171"/>
      <c r="D234" s="144">
        <f>SUM(D232:D233)</f>
        <v>0</v>
      </c>
      <c r="E234" s="111"/>
      <c r="F234" s="111"/>
      <c r="G234" s="111"/>
      <c r="H234" s="111"/>
      <c r="I234" s="111"/>
      <c r="J234" s="111"/>
      <c r="K234" s="111"/>
      <c r="L234" s="116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</row>
    <row r="235" spans="1:28" ht="14.25" customHeight="1" x14ac:dyDescent="0.25">
      <c r="A235" s="117"/>
      <c r="B235" s="118"/>
      <c r="C235" s="119"/>
      <c r="D235" s="111"/>
      <c r="E235" s="111"/>
      <c r="F235" s="111"/>
      <c r="G235" s="111"/>
      <c r="H235" s="111"/>
      <c r="I235" s="111"/>
      <c r="J235" s="111"/>
      <c r="K235" s="111"/>
      <c r="L235" s="116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</row>
    <row r="236" spans="1:28" ht="14.25" customHeight="1" x14ac:dyDescent="0.25">
      <c r="A236" s="150" t="s">
        <v>132</v>
      </c>
      <c r="B236" s="215" t="s">
        <v>110</v>
      </c>
      <c r="C236" s="171"/>
      <c r="D236" s="171"/>
      <c r="E236" s="171"/>
      <c r="F236" s="171"/>
      <c r="G236" s="171"/>
      <c r="H236" s="171"/>
      <c r="I236" s="171"/>
      <c r="J236" s="171"/>
      <c r="K236" s="171"/>
      <c r="L236" s="197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</row>
    <row r="237" spans="1:28" ht="14.25" customHeight="1" x14ac:dyDescent="0.25">
      <c r="A237" s="106" t="s">
        <v>133</v>
      </c>
      <c r="B237" s="216" t="s">
        <v>112</v>
      </c>
      <c r="C237" s="171"/>
      <c r="D237" s="171"/>
      <c r="E237" s="171"/>
      <c r="F237" s="171"/>
      <c r="G237" s="171"/>
      <c r="H237" s="171"/>
      <c r="I237" s="171"/>
      <c r="J237" s="171"/>
      <c r="K237" s="171"/>
      <c r="L237" s="197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</row>
    <row r="238" spans="1:28" ht="14.25" customHeight="1" x14ac:dyDescent="0.25">
      <c r="A238" s="230" t="s">
        <v>506</v>
      </c>
      <c r="B238" s="107" t="s">
        <v>539</v>
      </c>
      <c r="C238" s="222" t="s">
        <v>509</v>
      </c>
      <c r="D238" s="171"/>
      <c r="E238" s="197"/>
      <c r="F238" s="141"/>
      <c r="G238" s="141"/>
      <c r="H238" s="111"/>
      <c r="I238" s="111"/>
      <c r="J238" s="111"/>
      <c r="K238" s="112" t="s">
        <v>510</v>
      </c>
      <c r="L238" s="113">
        <v>0</v>
      </c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</row>
    <row r="239" spans="1:28" ht="14.25" customHeight="1" x14ac:dyDescent="0.25">
      <c r="A239" s="231"/>
      <c r="B239" s="139"/>
      <c r="C239" s="222"/>
      <c r="D239" s="171"/>
      <c r="E239" s="197"/>
      <c r="F239" s="141"/>
      <c r="G239" s="141"/>
      <c r="H239" s="111"/>
      <c r="I239" s="111"/>
      <c r="J239" s="111"/>
      <c r="K239" s="114" t="s">
        <v>512</v>
      </c>
      <c r="L239" s="115">
        <f>B241</f>
        <v>0</v>
      </c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</row>
    <row r="240" spans="1:28" ht="14.25" customHeight="1" x14ac:dyDescent="0.25">
      <c r="A240" s="232"/>
      <c r="B240" s="142"/>
      <c r="C240" s="222"/>
      <c r="D240" s="171"/>
      <c r="E240" s="197"/>
      <c r="F240" s="141"/>
      <c r="G240" s="141"/>
      <c r="H240" s="111"/>
      <c r="I240" s="111"/>
      <c r="J240" s="111"/>
      <c r="K240" s="114" t="s">
        <v>513</v>
      </c>
      <c r="L240" s="115">
        <f>SUM(L238:L239)</f>
        <v>0</v>
      </c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</row>
    <row r="241" spans="1:28" ht="14.25" customHeight="1" x14ac:dyDescent="0.25">
      <c r="A241" s="107" t="s">
        <v>517</v>
      </c>
      <c r="B241" s="132">
        <f>SUM(B239:B240)</f>
        <v>0</v>
      </c>
      <c r="C241" s="141"/>
      <c r="D241" s="141"/>
      <c r="E241" s="111"/>
      <c r="F241" s="111"/>
      <c r="G241" s="111"/>
      <c r="H241" s="111"/>
      <c r="I241" s="111"/>
      <c r="J241" s="111"/>
      <c r="K241" s="111"/>
      <c r="L241" s="116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</row>
    <row r="242" spans="1:28" ht="14.25" customHeight="1" x14ac:dyDescent="0.25">
      <c r="A242" s="117"/>
      <c r="B242" s="118"/>
      <c r="C242" s="119"/>
      <c r="D242" s="111"/>
      <c r="E242" s="111"/>
      <c r="F242" s="111"/>
      <c r="G242" s="111"/>
      <c r="H242" s="111"/>
      <c r="I242" s="111"/>
      <c r="J242" s="111"/>
      <c r="K242" s="111"/>
      <c r="L242" s="116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</row>
    <row r="243" spans="1:28" ht="14.25" customHeight="1" x14ac:dyDescent="0.25">
      <c r="A243" s="106" t="s">
        <v>134</v>
      </c>
      <c r="B243" s="216" t="s">
        <v>115</v>
      </c>
      <c r="C243" s="171"/>
      <c r="D243" s="171"/>
      <c r="E243" s="171"/>
      <c r="F243" s="171"/>
      <c r="G243" s="171"/>
      <c r="H243" s="171"/>
      <c r="I243" s="171"/>
      <c r="J243" s="171"/>
      <c r="K243" s="171"/>
      <c r="L243" s="197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</row>
    <row r="244" spans="1:28" ht="14.25" customHeight="1" x14ac:dyDescent="0.25">
      <c r="A244" s="230" t="s">
        <v>506</v>
      </c>
      <c r="B244" s="107" t="s">
        <v>539</v>
      </c>
      <c r="C244" s="222" t="s">
        <v>509</v>
      </c>
      <c r="D244" s="171"/>
      <c r="E244" s="197"/>
      <c r="F244" s="141"/>
      <c r="G244" s="141"/>
      <c r="H244" s="111"/>
      <c r="I244" s="111"/>
      <c r="J244" s="111"/>
      <c r="K244" s="112" t="s">
        <v>510</v>
      </c>
      <c r="L244" s="113">
        <v>0</v>
      </c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</row>
    <row r="245" spans="1:28" ht="14.25" customHeight="1" x14ac:dyDescent="0.25">
      <c r="A245" s="231"/>
      <c r="B245" s="139"/>
      <c r="C245" s="222"/>
      <c r="D245" s="171"/>
      <c r="E245" s="197"/>
      <c r="F245" s="141"/>
      <c r="G245" s="141"/>
      <c r="H245" s="111"/>
      <c r="I245" s="111"/>
      <c r="J245" s="111"/>
      <c r="K245" s="114" t="s">
        <v>512</v>
      </c>
      <c r="L245" s="115">
        <f>B247</f>
        <v>0</v>
      </c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</row>
    <row r="246" spans="1:28" ht="14.25" customHeight="1" x14ac:dyDescent="0.25">
      <c r="A246" s="232"/>
      <c r="B246" s="142"/>
      <c r="C246" s="222"/>
      <c r="D246" s="171"/>
      <c r="E246" s="197"/>
      <c r="F246" s="141"/>
      <c r="G246" s="141"/>
      <c r="H246" s="111"/>
      <c r="I246" s="111"/>
      <c r="J246" s="111"/>
      <c r="K246" s="114" t="s">
        <v>513</v>
      </c>
      <c r="L246" s="115">
        <f>SUM(L244:L245)</f>
        <v>0</v>
      </c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</row>
    <row r="247" spans="1:28" ht="14.25" customHeight="1" x14ac:dyDescent="0.25">
      <c r="A247" s="107" t="s">
        <v>517</v>
      </c>
      <c r="B247" s="132">
        <f>SUM(B245:B246)</f>
        <v>0</v>
      </c>
      <c r="C247" s="141"/>
      <c r="D247" s="141"/>
      <c r="E247" s="111"/>
      <c r="F247" s="111"/>
      <c r="G247" s="111"/>
      <c r="H247" s="111"/>
      <c r="I247" s="111"/>
      <c r="J247" s="111"/>
      <c r="K247" s="111"/>
      <c r="L247" s="116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</row>
    <row r="248" spans="1:28" ht="14.25" customHeight="1" x14ac:dyDescent="0.25">
      <c r="A248" s="117"/>
      <c r="B248" s="118"/>
      <c r="C248" s="119"/>
      <c r="D248" s="111"/>
      <c r="E248" s="111"/>
      <c r="F248" s="111"/>
      <c r="G248" s="111"/>
      <c r="H248" s="111"/>
      <c r="I248" s="111"/>
      <c r="J248" s="111"/>
      <c r="K248" s="111"/>
      <c r="L248" s="116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</row>
    <row r="249" spans="1:28" ht="14.25" customHeight="1" x14ac:dyDescent="0.25">
      <c r="A249" s="106" t="s">
        <v>135</v>
      </c>
      <c r="B249" s="216" t="s">
        <v>117</v>
      </c>
      <c r="C249" s="171"/>
      <c r="D249" s="171"/>
      <c r="E249" s="171"/>
      <c r="F249" s="171"/>
      <c r="G249" s="171"/>
      <c r="H249" s="171"/>
      <c r="I249" s="171"/>
      <c r="J249" s="171"/>
      <c r="K249" s="171"/>
      <c r="L249" s="197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</row>
    <row r="250" spans="1:28" ht="14.25" customHeight="1" x14ac:dyDescent="0.25">
      <c r="A250" s="230" t="s">
        <v>506</v>
      </c>
      <c r="B250" s="107" t="s">
        <v>539</v>
      </c>
      <c r="C250" s="222" t="s">
        <v>509</v>
      </c>
      <c r="D250" s="171"/>
      <c r="E250" s="197"/>
      <c r="F250" s="141"/>
      <c r="G250" s="141"/>
      <c r="H250" s="111"/>
      <c r="I250" s="111"/>
      <c r="J250" s="111"/>
      <c r="K250" s="112" t="s">
        <v>510</v>
      </c>
      <c r="L250" s="113">
        <v>0</v>
      </c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</row>
    <row r="251" spans="1:28" ht="14.25" customHeight="1" x14ac:dyDescent="0.25">
      <c r="A251" s="231"/>
      <c r="B251" s="139"/>
      <c r="C251" s="222"/>
      <c r="D251" s="171"/>
      <c r="E251" s="197"/>
      <c r="F251" s="141"/>
      <c r="G251" s="141"/>
      <c r="H251" s="111"/>
      <c r="I251" s="111"/>
      <c r="J251" s="111"/>
      <c r="K251" s="114" t="s">
        <v>512</v>
      </c>
      <c r="L251" s="115">
        <f>B253</f>
        <v>0</v>
      </c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</row>
    <row r="252" spans="1:28" ht="14.25" customHeight="1" x14ac:dyDescent="0.25">
      <c r="A252" s="232"/>
      <c r="B252" s="142"/>
      <c r="C252" s="222"/>
      <c r="D252" s="171"/>
      <c r="E252" s="197"/>
      <c r="F252" s="141"/>
      <c r="G252" s="141"/>
      <c r="H252" s="111"/>
      <c r="I252" s="111"/>
      <c r="J252" s="111"/>
      <c r="K252" s="114" t="s">
        <v>513</v>
      </c>
      <c r="L252" s="115">
        <f>SUM(L250:L251)</f>
        <v>0</v>
      </c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</row>
    <row r="253" spans="1:28" ht="14.25" customHeight="1" x14ac:dyDescent="0.25">
      <c r="A253" s="107" t="s">
        <v>517</v>
      </c>
      <c r="B253" s="132">
        <f>SUM(B251:B252)</f>
        <v>0</v>
      </c>
      <c r="C253" s="141"/>
      <c r="D253" s="141"/>
      <c r="E253" s="111"/>
      <c r="F253" s="111"/>
      <c r="G253" s="111"/>
      <c r="H253" s="111"/>
      <c r="I253" s="111"/>
      <c r="J253" s="111"/>
      <c r="K253" s="111"/>
      <c r="L253" s="116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</row>
    <row r="254" spans="1:28" ht="14.25" customHeight="1" x14ac:dyDescent="0.25">
      <c r="A254" s="117"/>
      <c r="B254" s="118"/>
      <c r="C254" s="119"/>
      <c r="D254" s="111"/>
      <c r="E254" s="111"/>
      <c r="F254" s="111"/>
      <c r="G254" s="111"/>
      <c r="H254" s="111"/>
      <c r="I254" s="111"/>
      <c r="J254" s="111"/>
      <c r="K254" s="111"/>
      <c r="L254" s="116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</row>
    <row r="255" spans="1:28" ht="14.25" customHeight="1" x14ac:dyDescent="0.25">
      <c r="A255" s="150" t="s">
        <v>136</v>
      </c>
      <c r="B255" s="215" t="s">
        <v>119</v>
      </c>
      <c r="C255" s="171"/>
      <c r="D255" s="171"/>
      <c r="E255" s="171"/>
      <c r="F255" s="171"/>
      <c r="G255" s="171"/>
      <c r="H255" s="171"/>
      <c r="I255" s="171"/>
      <c r="J255" s="171"/>
      <c r="K255" s="171"/>
      <c r="L255" s="197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</row>
    <row r="256" spans="1:28" ht="14.25" customHeight="1" x14ac:dyDescent="0.25">
      <c r="A256" s="106" t="s">
        <v>137</v>
      </c>
      <c r="B256" s="216" t="s">
        <v>138</v>
      </c>
      <c r="C256" s="171"/>
      <c r="D256" s="171"/>
      <c r="E256" s="171"/>
      <c r="F256" s="171"/>
      <c r="G256" s="171"/>
      <c r="H256" s="171"/>
      <c r="I256" s="171"/>
      <c r="J256" s="171"/>
      <c r="K256" s="171"/>
      <c r="L256" s="197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</row>
    <row r="257" spans="1:28" ht="14.25" customHeight="1" x14ac:dyDescent="0.25">
      <c r="A257" s="230" t="s">
        <v>506</v>
      </c>
      <c r="B257" s="127" t="s">
        <v>521</v>
      </c>
      <c r="C257" s="138" t="s">
        <v>522</v>
      </c>
      <c r="D257" s="138" t="s">
        <v>525</v>
      </c>
      <c r="E257" s="217" t="s">
        <v>509</v>
      </c>
      <c r="F257" s="171"/>
      <c r="G257" s="197"/>
      <c r="H257" s="111"/>
      <c r="I257" s="111"/>
      <c r="J257" s="111"/>
      <c r="K257" s="112" t="s">
        <v>510</v>
      </c>
      <c r="L257" s="113">
        <v>0</v>
      </c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</row>
    <row r="258" spans="1:28" ht="14.25" customHeight="1" x14ac:dyDescent="0.25">
      <c r="A258" s="231"/>
      <c r="B258" s="139"/>
      <c r="C258" s="139"/>
      <c r="D258" s="140">
        <f t="shared" ref="D258:D259" si="18">B258*C258</f>
        <v>0</v>
      </c>
      <c r="E258" s="217"/>
      <c r="F258" s="171"/>
      <c r="G258" s="197"/>
      <c r="H258" s="111"/>
      <c r="I258" s="111"/>
      <c r="J258" s="111"/>
      <c r="K258" s="114" t="s">
        <v>512</v>
      </c>
      <c r="L258" s="115">
        <f>D260</f>
        <v>0</v>
      </c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</row>
    <row r="259" spans="1:28" ht="14.25" customHeight="1" x14ac:dyDescent="0.25">
      <c r="A259" s="231"/>
      <c r="B259" s="142"/>
      <c r="C259" s="142"/>
      <c r="D259" s="140">
        <f t="shared" si="18"/>
        <v>0</v>
      </c>
      <c r="E259" s="217"/>
      <c r="F259" s="171"/>
      <c r="G259" s="197"/>
      <c r="H259" s="111"/>
      <c r="I259" s="111"/>
      <c r="J259" s="111"/>
      <c r="K259" s="114" t="s">
        <v>513</v>
      </c>
      <c r="L259" s="115">
        <f>SUM(L257:L258)</f>
        <v>0</v>
      </c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</row>
    <row r="260" spans="1:28" ht="14.25" customHeight="1" x14ac:dyDescent="0.25">
      <c r="A260" s="232"/>
      <c r="B260" s="218" t="s">
        <v>517</v>
      </c>
      <c r="C260" s="171"/>
      <c r="D260" s="144">
        <f>SUM(D258:D259)</f>
        <v>0</v>
      </c>
      <c r="E260" s="111"/>
      <c r="F260" s="111"/>
      <c r="G260" s="111"/>
      <c r="H260" s="111"/>
      <c r="I260" s="111"/>
      <c r="J260" s="111"/>
      <c r="K260" s="111"/>
      <c r="L260" s="116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</row>
    <row r="261" spans="1:28" ht="14.25" customHeight="1" x14ac:dyDescent="0.25">
      <c r="A261" s="117"/>
      <c r="B261" s="118"/>
      <c r="C261" s="119"/>
      <c r="D261" s="111"/>
      <c r="E261" s="111"/>
      <c r="F261" s="111"/>
      <c r="G261" s="111"/>
      <c r="H261" s="111"/>
      <c r="I261" s="111"/>
      <c r="J261" s="111"/>
      <c r="K261" s="111"/>
      <c r="L261" s="116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</row>
    <row r="262" spans="1:28" ht="14.25" customHeight="1" x14ac:dyDescent="0.25">
      <c r="A262" s="106" t="s">
        <v>140</v>
      </c>
      <c r="B262" s="216" t="s">
        <v>141</v>
      </c>
      <c r="C262" s="171"/>
      <c r="D262" s="171"/>
      <c r="E262" s="171"/>
      <c r="F262" s="171"/>
      <c r="G262" s="171"/>
      <c r="H262" s="171"/>
      <c r="I262" s="171"/>
      <c r="J262" s="171"/>
      <c r="K262" s="171"/>
      <c r="L262" s="197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</row>
    <row r="263" spans="1:28" ht="14.25" customHeight="1" x14ac:dyDescent="0.25">
      <c r="A263" s="230" t="s">
        <v>506</v>
      </c>
      <c r="B263" s="127" t="s">
        <v>521</v>
      </c>
      <c r="C263" s="138" t="s">
        <v>522</v>
      </c>
      <c r="D263" s="138" t="s">
        <v>523</v>
      </c>
      <c r="E263" s="138" t="s">
        <v>524</v>
      </c>
      <c r="F263" s="217" t="s">
        <v>509</v>
      </c>
      <c r="G263" s="171"/>
      <c r="H263" s="197"/>
      <c r="I263" s="111"/>
      <c r="J263" s="111"/>
      <c r="K263" s="112" t="s">
        <v>510</v>
      </c>
      <c r="L263" s="113">
        <v>0</v>
      </c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</row>
    <row r="264" spans="1:28" ht="14.25" customHeight="1" x14ac:dyDescent="0.25">
      <c r="A264" s="231"/>
      <c r="B264" s="139"/>
      <c r="C264" s="139"/>
      <c r="D264" s="139"/>
      <c r="E264" s="140">
        <f t="shared" ref="E264:E265" si="19">B264*C264*D264</f>
        <v>0</v>
      </c>
      <c r="F264" s="219"/>
      <c r="G264" s="171"/>
      <c r="H264" s="197"/>
      <c r="I264" s="111"/>
      <c r="J264" s="111"/>
      <c r="K264" s="114" t="s">
        <v>512</v>
      </c>
      <c r="L264" s="115">
        <f>E266</f>
        <v>0</v>
      </c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</row>
    <row r="265" spans="1:28" ht="14.25" customHeight="1" x14ac:dyDescent="0.25">
      <c r="A265" s="231"/>
      <c r="B265" s="142"/>
      <c r="C265" s="142"/>
      <c r="D265" s="142"/>
      <c r="E265" s="140">
        <f t="shared" si="19"/>
        <v>0</v>
      </c>
      <c r="F265" s="220"/>
      <c r="G265" s="171"/>
      <c r="H265" s="197"/>
      <c r="I265" s="111"/>
      <c r="J265" s="111"/>
      <c r="K265" s="114" t="s">
        <v>513</v>
      </c>
      <c r="L265" s="115">
        <f>SUM(L263:L264)</f>
        <v>0</v>
      </c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</row>
    <row r="266" spans="1:28" ht="14.25" customHeight="1" x14ac:dyDescent="0.25">
      <c r="A266" s="232"/>
      <c r="B266" s="218" t="s">
        <v>517</v>
      </c>
      <c r="C266" s="171"/>
      <c r="D266" s="197"/>
      <c r="E266" s="144">
        <f>SUM(E264:E265)</f>
        <v>0</v>
      </c>
      <c r="F266" s="111"/>
      <c r="G266" s="111"/>
      <c r="H266" s="111"/>
      <c r="I266" s="111"/>
      <c r="J266" s="111"/>
      <c r="K266" s="111"/>
      <c r="L266" s="116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</row>
    <row r="267" spans="1:28" ht="14.25" customHeight="1" x14ac:dyDescent="0.25">
      <c r="A267" s="117"/>
      <c r="B267" s="118"/>
      <c r="C267" s="119"/>
      <c r="D267" s="111"/>
      <c r="E267" s="111"/>
      <c r="F267" s="111"/>
      <c r="G267" s="111"/>
      <c r="H267" s="111"/>
      <c r="I267" s="111"/>
      <c r="J267" s="111"/>
      <c r="K267" s="111"/>
      <c r="L267" s="116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</row>
    <row r="268" spans="1:28" ht="14.25" customHeight="1" x14ac:dyDescent="0.25">
      <c r="A268" s="150" t="s">
        <v>142</v>
      </c>
      <c r="B268" s="215" t="s">
        <v>143</v>
      </c>
      <c r="C268" s="171"/>
      <c r="D268" s="171"/>
      <c r="E268" s="171"/>
      <c r="F268" s="171"/>
      <c r="G268" s="171"/>
      <c r="H268" s="171"/>
      <c r="I268" s="171"/>
      <c r="J268" s="171"/>
      <c r="K268" s="171"/>
      <c r="L268" s="197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</row>
    <row r="269" spans="1:28" ht="14.25" customHeight="1" x14ac:dyDescent="0.25">
      <c r="A269" s="106" t="s">
        <v>144</v>
      </c>
      <c r="B269" s="216" t="s">
        <v>145</v>
      </c>
      <c r="C269" s="171"/>
      <c r="D269" s="171"/>
      <c r="E269" s="171"/>
      <c r="F269" s="171"/>
      <c r="G269" s="171"/>
      <c r="H269" s="171"/>
      <c r="I269" s="171"/>
      <c r="J269" s="171"/>
      <c r="K269" s="171"/>
      <c r="L269" s="197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</row>
    <row r="270" spans="1:28" ht="14.25" customHeight="1" x14ac:dyDescent="0.25">
      <c r="A270" s="230" t="s">
        <v>506</v>
      </c>
      <c r="B270" s="127" t="s">
        <v>521</v>
      </c>
      <c r="C270" s="138" t="s">
        <v>523</v>
      </c>
      <c r="D270" s="138" t="s">
        <v>525</v>
      </c>
      <c r="E270" s="217" t="s">
        <v>509</v>
      </c>
      <c r="F270" s="171"/>
      <c r="G270" s="197"/>
      <c r="H270" s="111"/>
      <c r="I270" s="111"/>
      <c r="J270" s="111"/>
      <c r="K270" s="112" t="s">
        <v>510</v>
      </c>
      <c r="L270" s="113">
        <v>0</v>
      </c>
      <c r="M270" s="104"/>
      <c r="N270" s="104"/>
      <c r="O270" s="104"/>
      <c r="P270" s="221"/>
      <c r="Q270" s="168"/>
      <c r="R270" s="169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</row>
    <row r="271" spans="1:28" ht="14.25" customHeight="1" x14ac:dyDescent="0.25">
      <c r="A271" s="231"/>
      <c r="B271" s="139"/>
      <c r="C271" s="139"/>
      <c r="D271" s="140">
        <f t="shared" ref="D271:D272" si="20">B271*C271</f>
        <v>0</v>
      </c>
      <c r="E271" s="217"/>
      <c r="F271" s="171"/>
      <c r="G271" s="197"/>
      <c r="H271" s="111"/>
      <c r="I271" s="111"/>
      <c r="J271" s="111"/>
      <c r="K271" s="114" t="s">
        <v>512</v>
      </c>
      <c r="L271" s="115">
        <f>D273</f>
        <v>0</v>
      </c>
      <c r="M271" s="104"/>
      <c r="N271" s="104"/>
      <c r="O271" s="104"/>
      <c r="P271" s="223"/>
      <c r="Q271" s="168"/>
      <c r="R271" s="169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</row>
    <row r="272" spans="1:28" ht="14.25" customHeight="1" x14ac:dyDescent="0.25">
      <c r="A272" s="231"/>
      <c r="B272" s="142"/>
      <c r="C272" s="142"/>
      <c r="D272" s="140">
        <f t="shared" si="20"/>
        <v>0</v>
      </c>
      <c r="E272" s="217"/>
      <c r="F272" s="171"/>
      <c r="G272" s="197"/>
      <c r="H272" s="111"/>
      <c r="I272" s="111"/>
      <c r="J272" s="111"/>
      <c r="K272" s="114" t="s">
        <v>513</v>
      </c>
      <c r="L272" s="115">
        <f>SUM(L270:L271)</f>
        <v>0</v>
      </c>
      <c r="M272" s="104"/>
      <c r="N272" s="104"/>
      <c r="O272" s="104"/>
      <c r="P272" s="227"/>
      <c r="Q272" s="190"/>
      <c r="R272" s="190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</row>
    <row r="273" spans="1:28" ht="14.25" customHeight="1" x14ac:dyDescent="0.25">
      <c r="A273" s="232"/>
      <c r="B273" s="218" t="s">
        <v>517</v>
      </c>
      <c r="C273" s="171"/>
      <c r="D273" s="144">
        <f>SUM(D271:D272)</f>
        <v>0</v>
      </c>
      <c r="E273" s="111"/>
      <c r="F273" s="111"/>
      <c r="G273" s="111"/>
      <c r="H273" s="111"/>
      <c r="I273" s="111"/>
      <c r="J273" s="111"/>
      <c r="K273" s="111"/>
      <c r="L273" s="116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</row>
    <row r="274" spans="1:28" ht="14.25" customHeight="1" x14ac:dyDescent="0.25">
      <c r="A274" s="117"/>
      <c r="B274" s="118"/>
      <c r="C274" s="119"/>
      <c r="D274" s="111"/>
      <c r="E274" s="111"/>
      <c r="F274" s="111"/>
      <c r="G274" s="111"/>
      <c r="H274" s="111"/>
      <c r="I274" s="111"/>
      <c r="J274" s="111"/>
      <c r="K274" s="111"/>
      <c r="L274" s="116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</row>
    <row r="275" spans="1:28" ht="14.25" customHeight="1" x14ac:dyDescent="0.25">
      <c r="A275" s="22" t="s">
        <v>146</v>
      </c>
      <c r="B275" s="246" t="s">
        <v>147</v>
      </c>
      <c r="C275" s="171"/>
      <c r="D275" s="171"/>
      <c r="E275" s="171"/>
      <c r="F275" s="171"/>
      <c r="G275" s="171"/>
      <c r="H275" s="171"/>
      <c r="I275" s="171"/>
      <c r="J275" s="171"/>
      <c r="K275" s="171"/>
      <c r="L275" s="197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</row>
    <row r="276" spans="1:28" ht="14.25" customHeight="1" x14ac:dyDescent="0.25">
      <c r="A276" s="106" t="s">
        <v>148</v>
      </c>
      <c r="B276" s="216" t="s">
        <v>149</v>
      </c>
      <c r="C276" s="171"/>
      <c r="D276" s="171"/>
      <c r="E276" s="171"/>
      <c r="F276" s="171"/>
      <c r="G276" s="171"/>
      <c r="H276" s="171"/>
      <c r="I276" s="171"/>
      <c r="J276" s="171"/>
      <c r="K276" s="171"/>
      <c r="L276" s="197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</row>
    <row r="277" spans="1:28" ht="14.25" customHeight="1" x14ac:dyDescent="0.25">
      <c r="A277" s="230" t="s">
        <v>506</v>
      </c>
      <c r="B277" s="127" t="s">
        <v>521</v>
      </c>
      <c r="C277" s="138" t="s">
        <v>522</v>
      </c>
      <c r="D277" s="138" t="s">
        <v>525</v>
      </c>
      <c r="E277" s="217" t="s">
        <v>509</v>
      </c>
      <c r="F277" s="171"/>
      <c r="G277" s="197"/>
      <c r="H277" s="141"/>
      <c r="I277" s="111"/>
      <c r="J277" s="111"/>
      <c r="K277" s="112" t="s">
        <v>510</v>
      </c>
      <c r="L277" s="113">
        <v>0</v>
      </c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</row>
    <row r="278" spans="1:28" ht="14.25" customHeight="1" x14ac:dyDescent="0.25">
      <c r="A278" s="231"/>
      <c r="B278" s="139"/>
      <c r="C278" s="139"/>
      <c r="D278" s="140">
        <f t="shared" ref="D278:D279" si="21">B278*C278</f>
        <v>0</v>
      </c>
      <c r="E278" s="217"/>
      <c r="F278" s="171"/>
      <c r="G278" s="197"/>
      <c r="H278" s="141"/>
      <c r="I278" s="111"/>
      <c r="J278" s="111"/>
      <c r="K278" s="114" t="s">
        <v>512</v>
      </c>
      <c r="L278" s="115">
        <f>D280</f>
        <v>0</v>
      </c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</row>
    <row r="279" spans="1:28" ht="14.25" customHeight="1" x14ac:dyDescent="0.25">
      <c r="A279" s="231"/>
      <c r="B279" s="142"/>
      <c r="C279" s="142"/>
      <c r="D279" s="140">
        <f t="shared" si="21"/>
        <v>0</v>
      </c>
      <c r="E279" s="217"/>
      <c r="F279" s="171"/>
      <c r="G279" s="197"/>
      <c r="H279" s="141"/>
      <c r="I279" s="111"/>
      <c r="J279" s="111"/>
      <c r="K279" s="114" t="s">
        <v>513</v>
      </c>
      <c r="L279" s="115">
        <f>SUM(L277:L278)</f>
        <v>0</v>
      </c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</row>
    <row r="280" spans="1:28" ht="14.25" customHeight="1" x14ac:dyDescent="0.25">
      <c r="A280" s="232"/>
      <c r="B280" s="218" t="s">
        <v>517</v>
      </c>
      <c r="C280" s="171"/>
      <c r="D280" s="144">
        <f>SUM(D278:D279)</f>
        <v>0</v>
      </c>
      <c r="E280" s="111"/>
      <c r="F280" s="111"/>
      <c r="G280" s="111"/>
      <c r="H280" s="111"/>
      <c r="I280" s="111"/>
      <c r="J280" s="111"/>
      <c r="K280" s="111"/>
      <c r="L280" s="116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</row>
    <row r="281" spans="1:28" ht="14.25" customHeight="1" x14ac:dyDescent="0.25">
      <c r="A281" s="117"/>
      <c r="B281" s="118"/>
      <c r="C281" s="119"/>
      <c r="D281" s="111"/>
      <c r="E281" s="111"/>
      <c r="F281" s="111"/>
      <c r="G281" s="111"/>
      <c r="H281" s="111"/>
      <c r="I281" s="111"/>
      <c r="J281" s="111"/>
      <c r="K281" s="111"/>
      <c r="L281" s="116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</row>
    <row r="282" spans="1:28" ht="14.25" customHeight="1" x14ac:dyDescent="0.25">
      <c r="A282" s="106" t="s">
        <v>150</v>
      </c>
      <c r="B282" s="216" t="s">
        <v>151</v>
      </c>
      <c r="C282" s="171"/>
      <c r="D282" s="171"/>
      <c r="E282" s="171"/>
      <c r="F282" s="171"/>
      <c r="G282" s="171"/>
      <c r="H282" s="171"/>
      <c r="I282" s="171"/>
      <c r="J282" s="171"/>
      <c r="K282" s="171"/>
      <c r="L282" s="197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</row>
    <row r="283" spans="1:28" ht="14.25" customHeight="1" x14ac:dyDescent="0.25">
      <c r="A283" s="230" t="s">
        <v>506</v>
      </c>
      <c r="B283" s="127" t="s">
        <v>521</v>
      </c>
      <c r="C283" s="138" t="s">
        <v>522</v>
      </c>
      <c r="D283" s="138" t="s">
        <v>525</v>
      </c>
      <c r="E283" s="217" t="s">
        <v>509</v>
      </c>
      <c r="F283" s="171"/>
      <c r="G283" s="197"/>
      <c r="H283" s="141"/>
      <c r="I283" s="111"/>
      <c r="J283" s="111"/>
      <c r="K283" s="112" t="s">
        <v>510</v>
      </c>
      <c r="L283" s="113">
        <v>0</v>
      </c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</row>
    <row r="284" spans="1:28" ht="14.25" customHeight="1" x14ac:dyDescent="0.25">
      <c r="A284" s="231"/>
      <c r="B284" s="139"/>
      <c r="C284" s="139"/>
      <c r="D284" s="140">
        <f t="shared" ref="D284:D285" si="22">B284*C284</f>
        <v>0</v>
      </c>
      <c r="E284" s="217"/>
      <c r="F284" s="171"/>
      <c r="G284" s="197"/>
      <c r="H284" s="141"/>
      <c r="I284" s="111"/>
      <c r="J284" s="111"/>
      <c r="K284" s="114" t="s">
        <v>512</v>
      </c>
      <c r="L284" s="115">
        <f>D286</f>
        <v>0</v>
      </c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</row>
    <row r="285" spans="1:28" ht="14.25" customHeight="1" x14ac:dyDescent="0.25">
      <c r="A285" s="231"/>
      <c r="B285" s="142"/>
      <c r="C285" s="142"/>
      <c r="D285" s="140">
        <f t="shared" si="22"/>
        <v>0</v>
      </c>
      <c r="E285" s="217"/>
      <c r="F285" s="171"/>
      <c r="G285" s="197"/>
      <c r="H285" s="141"/>
      <c r="I285" s="111"/>
      <c r="J285" s="111"/>
      <c r="K285" s="114" t="s">
        <v>513</v>
      </c>
      <c r="L285" s="115">
        <f>SUM(L283:L284)</f>
        <v>0</v>
      </c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</row>
    <row r="286" spans="1:28" ht="14.25" customHeight="1" x14ac:dyDescent="0.25">
      <c r="A286" s="232"/>
      <c r="B286" s="218" t="s">
        <v>517</v>
      </c>
      <c r="C286" s="171"/>
      <c r="D286" s="144">
        <f>SUM(D284:D285)</f>
        <v>0</v>
      </c>
      <c r="E286" s="111"/>
      <c r="F286" s="111"/>
      <c r="G286" s="111"/>
      <c r="H286" s="111"/>
      <c r="I286" s="111"/>
      <c r="J286" s="111"/>
      <c r="K286" s="111"/>
      <c r="L286" s="116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</row>
    <row r="287" spans="1:28" ht="14.25" customHeight="1" x14ac:dyDescent="0.25">
      <c r="A287" s="117"/>
      <c r="B287" s="118"/>
      <c r="C287" s="119"/>
      <c r="D287" s="111"/>
      <c r="E287" s="111"/>
      <c r="F287" s="111"/>
      <c r="G287" s="111"/>
      <c r="H287" s="111"/>
      <c r="I287" s="111"/>
      <c r="J287" s="111"/>
      <c r="K287" s="111"/>
      <c r="L287" s="116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</row>
    <row r="288" spans="1:28" ht="14.25" customHeight="1" x14ac:dyDescent="0.25">
      <c r="A288" s="106" t="s">
        <v>152</v>
      </c>
      <c r="B288" s="216" t="s">
        <v>153</v>
      </c>
      <c r="C288" s="171"/>
      <c r="D288" s="171"/>
      <c r="E288" s="171"/>
      <c r="F288" s="171"/>
      <c r="G288" s="171"/>
      <c r="H288" s="171"/>
      <c r="I288" s="171"/>
      <c r="J288" s="171"/>
      <c r="K288" s="171"/>
      <c r="L288" s="197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</row>
    <row r="289" spans="1:28" ht="14.25" customHeight="1" x14ac:dyDescent="0.25">
      <c r="A289" s="230" t="s">
        <v>506</v>
      </c>
      <c r="B289" s="107" t="s">
        <v>521</v>
      </c>
      <c r="C289" s="222" t="s">
        <v>509</v>
      </c>
      <c r="D289" s="171"/>
      <c r="E289" s="197"/>
      <c r="F289" s="141"/>
      <c r="G289" s="141"/>
      <c r="H289" s="111"/>
      <c r="I289" s="111"/>
      <c r="J289" s="111"/>
      <c r="K289" s="112" t="s">
        <v>510</v>
      </c>
      <c r="L289" s="113">
        <v>0</v>
      </c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</row>
    <row r="290" spans="1:28" ht="14.25" customHeight="1" x14ac:dyDescent="0.25">
      <c r="A290" s="231"/>
      <c r="B290" s="139"/>
      <c r="C290" s="222"/>
      <c r="D290" s="171"/>
      <c r="E290" s="197"/>
      <c r="F290" s="141"/>
      <c r="G290" s="141"/>
      <c r="H290" s="111"/>
      <c r="I290" s="111"/>
      <c r="J290" s="111"/>
      <c r="K290" s="114" t="s">
        <v>512</v>
      </c>
      <c r="L290" s="115">
        <f>B292</f>
        <v>0</v>
      </c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</row>
    <row r="291" spans="1:28" ht="14.25" customHeight="1" x14ac:dyDescent="0.25">
      <c r="A291" s="232"/>
      <c r="B291" s="142"/>
      <c r="C291" s="222"/>
      <c r="D291" s="171"/>
      <c r="E291" s="197"/>
      <c r="F291" s="141"/>
      <c r="G291" s="141"/>
      <c r="H291" s="111"/>
      <c r="I291" s="111"/>
      <c r="J291" s="111"/>
      <c r="K291" s="114" t="s">
        <v>513</v>
      </c>
      <c r="L291" s="115">
        <f>SUM(L289:L290)</f>
        <v>0</v>
      </c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</row>
    <row r="292" spans="1:28" ht="14.25" customHeight="1" x14ac:dyDescent="0.25">
      <c r="A292" s="107" t="s">
        <v>517</v>
      </c>
      <c r="B292" s="132">
        <f>SUM(B290:B291)</f>
        <v>0</v>
      </c>
      <c r="C292" s="141"/>
      <c r="D292" s="141"/>
      <c r="E292" s="111"/>
      <c r="F292" s="111"/>
      <c r="G292" s="111"/>
      <c r="H292" s="111"/>
      <c r="I292" s="111"/>
      <c r="J292" s="111"/>
      <c r="K292" s="111"/>
      <c r="L292" s="116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</row>
    <row r="293" spans="1:28" ht="14.25" customHeight="1" x14ac:dyDescent="0.25">
      <c r="A293" s="117"/>
      <c r="B293" s="118"/>
      <c r="C293" s="119"/>
      <c r="D293" s="111"/>
      <c r="E293" s="111"/>
      <c r="F293" s="111"/>
      <c r="G293" s="111"/>
      <c r="H293" s="111"/>
      <c r="I293" s="111"/>
      <c r="J293" s="111"/>
      <c r="K293" s="111"/>
      <c r="L293" s="116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</row>
    <row r="294" spans="1:28" ht="14.25" customHeight="1" x14ac:dyDescent="0.25">
      <c r="A294" s="106" t="s">
        <v>155</v>
      </c>
      <c r="B294" s="216" t="s">
        <v>156</v>
      </c>
      <c r="C294" s="171"/>
      <c r="D294" s="171"/>
      <c r="E294" s="171"/>
      <c r="F294" s="171"/>
      <c r="G294" s="171"/>
      <c r="H294" s="171"/>
      <c r="I294" s="171"/>
      <c r="J294" s="171"/>
      <c r="K294" s="171"/>
      <c r="L294" s="197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</row>
    <row r="295" spans="1:28" ht="14.25" customHeight="1" x14ac:dyDescent="0.25">
      <c r="A295" s="230" t="s">
        <v>506</v>
      </c>
      <c r="B295" s="107" t="s">
        <v>521</v>
      </c>
      <c r="C295" s="222" t="s">
        <v>509</v>
      </c>
      <c r="D295" s="171"/>
      <c r="E295" s="197"/>
      <c r="F295" s="141"/>
      <c r="G295" s="141"/>
      <c r="H295" s="111"/>
      <c r="I295" s="111"/>
      <c r="J295" s="111"/>
      <c r="K295" s="112" t="s">
        <v>510</v>
      </c>
      <c r="L295" s="113">
        <v>0</v>
      </c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</row>
    <row r="296" spans="1:28" ht="14.25" customHeight="1" x14ac:dyDescent="0.25">
      <c r="A296" s="231"/>
      <c r="B296" s="139"/>
      <c r="C296" s="222"/>
      <c r="D296" s="171"/>
      <c r="E296" s="197"/>
      <c r="F296" s="141"/>
      <c r="G296" s="141"/>
      <c r="H296" s="111"/>
      <c r="I296" s="111"/>
      <c r="J296" s="111"/>
      <c r="K296" s="114" t="s">
        <v>512</v>
      </c>
      <c r="L296" s="115">
        <f>B298</f>
        <v>0</v>
      </c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</row>
    <row r="297" spans="1:28" ht="14.25" customHeight="1" x14ac:dyDescent="0.25">
      <c r="A297" s="232"/>
      <c r="B297" s="142"/>
      <c r="C297" s="222"/>
      <c r="D297" s="171"/>
      <c r="E297" s="197"/>
      <c r="F297" s="141"/>
      <c r="G297" s="141"/>
      <c r="H297" s="111"/>
      <c r="I297" s="111"/>
      <c r="J297" s="111"/>
      <c r="K297" s="114" t="s">
        <v>513</v>
      </c>
      <c r="L297" s="115">
        <f>SUM(L295:L296)</f>
        <v>0</v>
      </c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</row>
    <row r="298" spans="1:28" ht="14.25" customHeight="1" x14ac:dyDescent="0.25">
      <c r="A298" s="107" t="s">
        <v>517</v>
      </c>
      <c r="B298" s="132">
        <f>SUM(B296:B297)</f>
        <v>0</v>
      </c>
      <c r="C298" s="141"/>
      <c r="D298" s="141"/>
      <c r="E298" s="111"/>
      <c r="F298" s="111"/>
      <c r="G298" s="111"/>
      <c r="H298" s="111"/>
      <c r="I298" s="111"/>
      <c r="J298" s="111"/>
      <c r="K298" s="111"/>
      <c r="L298" s="116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</row>
    <row r="299" spans="1:28" ht="14.25" customHeight="1" x14ac:dyDescent="0.25">
      <c r="A299" s="117"/>
      <c r="B299" s="118"/>
      <c r="C299" s="119"/>
      <c r="D299" s="111"/>
      <c r="E299" s="111"/>
      <c r="F299" s="111"/>
      <c r="G299" s="111"/>
      <c r="H299" s="111"/>
      <c r="I299" s="111"/>
      <c r="J299" s="111"/>
      <c r="K299" s="111"/>
      <c r="L299" s="116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</row>
    <row r="300" spans="1:28" ht="14.25" customHeight="1" x14ac:dyDescent="0.25">
      <c r="A300" s="106" t="s">
        <v>157</v>
      </c>
      <c r="B300" s="216" t="s">
        <v>158</v>
      </c>
      <c r="C300" s="171"/>
      <c r="D300" s="171"/>
      <c r="E300" s="171"/>
      <c r="F300" s="171"/>
      <c r="G300" s="171"/>
      <c r="H300" s="171"/>
      <c r="I300" s="171"/>
      <c r="J300" s="171"/>
      <c r="K300" s="171"/>
      <c r="L300" s="197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</row>
    <row r="301" spans="1:28" ht="14.25" customHeight="1" x14ac:dyDescent="0.25">
      <c r="A301" s="230" t="s">
        <v>506</v>
      </c>
      <c r="B301" s="107" t="s">
        <v>521</v>
      </c>
      <c r="C301" s="222" t="s">
        <v>509</v>
      </c>
      <c r="D301" s="171"/>
      <c r="E301" s="197"/>
      <c r="F301" s="141"/>
      <c r="G301" s="141"/>
      <c r="H301" s="111"/>
      <c r="I301" s="111"/>
      <c r="J301" s="111"/>
      <c r="K301" s="112" t="s">
        <v>510</v>
      </c>
      <c r="L301" s="113">
        <v>0</v>
      </c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</row>
    <row r="302" spans="1:28" ht="14.25" customHeight="1" x14ac:dyDescent="0.25">
      <c r="A302" s="231"/>
      <c r="B302" s="139"/>
      <c r="C302" s="222"/>
      <c r="D302" s="171"/>
      <c r="E302" s="197"/>
      <c r="F302" s="141"/>
      <c r="G302" s="141"/>
      <c r="H302" s="111"/>
      <c r="I302" s="111"/>
      <c r="J302" s="111"/>
      <c r="K302" s="114" t="s">
        <v>512</v>
      </c>
      <c r="L302" s="115">
        <f>B304</f>
        <v>0</v>
      </c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</row>
    <row r="303" spans="1:28" ht="14.25" customHeight="1" x14ac:dyDescent="0.25">
      <c r="A303" s="232"/>
      <c r="B303" s="142"/>
      <c r="C303" s="222"/>
      <c r="D303" s="171"/>
      <c r="E303" s="197"/>
      <c r="F303" s="141"/>
      <c r="G303" s="141"/>
      <c r="H303" s="111"/>
      <c r="I303" s="111"/>
      <c r="J303" s="111"/>
      <c r="K303" s="114" t="s">
        <v>513</v>
      </c>
      <c r="L303" s="115">
        <f>SUM(L301:L302)</f>
        <v>0</v>
      </c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</row>
    <row r="304" spans="1:28" ht="14.25" customHeight="1" x14ac:dyDescent="0.25">
      <c r="A304" s="107" t="s">
        <v>517</v>
      </c>
      <c r="B304" s="132">
        <f>SUM(B302:B303)</f>
        <v>0</v>
      </c>
      <c r="C304" s="141"/>
      <c r="D304" s="141"/>
      <c r="E304" s="111"/>
      <c r="F304" s="111"/>
      <c r="G304" s="111"/>
      <c r="H304" s="111"/>
      <c r="I304" s="111"/>
      <c r="J304" s="111"/>
      <c r="K304" s="111"/>
      <c r="L304" s="116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</row>
    <row r="305" spans="1:28" ht="14.25" customHeight="1" x14ac:dyDescent="0.25">
      <c r="A305" s="117"/>
      <c r="B305" s="118"/>
      <c r="C305" s="119"/>
      <c r="D305" s="111"/>
      <c r="E305" s="111"/>
      <c r="F305" s="111"/>
      <c r="G305" s="111"/>
      <c r="H305" s="111"/>
      <c r="I305" s="111"/>
      <c r="J305" s="111"/>
      <c r="K305" s="111"/>
      <c r="L305" s="116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</row>
    <row r="306" spans="1:28" ht="14.25" customHeight="1" x14ac:dyDescent="0.25">
      <c r="A306" s="106" t="s">
        <v>159</v>
      </c>
      <c r="B306" s="216" t="s">
        <v>160</v>
      </c>
      <c r="C306" s="171"/>
      <c r="D306" s="171"/>
      <c r="E306" s="171"/>
      <c r="F306" s="171"/>
      <c r="G306" s="171"/>
      <c r="H306" s="171"/>
      <c r="I306" s="171"/>
      <c r="J306" s="171"/>
      <c r="K306" s="171"/>
      <c r="L306" s="197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</row>
    <row r="307" spans="1:28" ht="14.25" customHeight="1" x14ac:dyDescent="0.25">
      <c r="A307" s="230" t="s">
        <v>506</v>
      </c>
      <c r="B307" s="107" t="s">
        <v>521</v>
      </c>
      <c r="C307" s="222" t="s">
        <v>509</v>
      </c>
      <c r="D307" s="171"/>
      <c r="E307" s="197"/>
      <c r="F307" s="141"/>
      <c r="G307" s="141"/>
      <c r="H307" s="111"/>
      <c r="I307" s="111"/>
      <c r="J307" s="111"/>
      <c r="K307" s="112" t="s">
        <v>510</v>
      </c>
      <c r="L307" s="113">
        <v>0</v>
      </c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</row>
    <row r="308" spans="1:28" ht="14.25" customHeight="1" x14ac:dyDescent="0.25">
      <c r="A308" s="231"/>
      <c r="B308" s="139"/>
      <c r="C308" s="222"/>
      <c r="D308" s="171"/>
      <c r="E308" s="197"/>
      <c r="F308" s="141"/>
      <c r="G308" s="141"/>
      <c r="H308" s="111"/>
      <c r="I308" s="111"/>
      <c r="J308" s="111"/>
      <c r="K308" s="114" t="s">
        <v>512</v>
      </c>
      <c r="L308" s="115">
        <f>B310</f>
        <v>0</v>
      </c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</row>
    <row r="309" spans="1:28" ht="14.25" customHeight="1" x14ac:dyDescent="0.25">
      <c r="A309" s="232"/>
      <c r="B309" s="142"/>
      <c r="C309" s="222"/>
      <c r="D309" s="171"/>
      <c r="E309" s="197"/>
      <c r="F309" s="141"/>
      <c r="G309" s="141"/>
      <c r="H309" s="111"/>
      <c r="I309" s="111"/>
      <c r="J309" s="111"/>
      <c r="K309" s="114" t="s">
        <v>513</v>
      </c>
      <c r="L309" s="115">
        <f>SUM(L307:L308)</f>
        <v>0</v>
      </c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</row>
    <row r="310" spans="1:28" ht="14.25" customHeight="1" x14ac:dyDescent="0.25">
      <c r="A310" s="107" t="s">
        <v>517</v>
      </c>
      <c r="B310" s="132">
        <f>SUM(B308:B309)</f>
        <v>0</v>
      </c>
      <c r="C310" s="141"/>
      <c r="D310" s="141"/>
      <c r="E310" s="111"/>
      <c r="F310" s="111"/>
      <c r="G310" s="111"/>
      <c r="H310" s="111"/>
      <c r="I310" s="111"/>
      <c r="J310" s="111"/>
      <c r="K310" s="111"/>
      <c r="L310" s="116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</row>
    <row r="311" spans="1:28" ht="14.25" customHeight="1" x14ac:dyDescent="0.25">
      <c r="A311" s="117"/>
      <c r="B311" s="118"/>
      <c r="C311" s="119"/>
      <c r="D311" s="111"/>
      <c r="E311" s="111"/>
      <c r="F311" s="111"/>
      <c r="G311" s="111"/>
      <c r="H311" s="111"/>
      <c r="I311" s="111"/>
      <c r="J311" s="111"/>
      <c r="K311" s="111"/>
      <c r="L311" s="116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</row>
    <row r="312" spans="1:28" ht="14.25" customHeight="1" x14ac:dyDescent="0.25">
      <c r="A312" s="106" t="s">
        <v>161</v>
      </c>
      <c r="B312" s="216" t="s">
        <v>162</v>
      </c>
      <c r="C312" s="171"/>
      <c r="D312" s="171"/>
      <c r="E312" s="171"/>
      <c r="F312" s="171"/>
      <c r="G312" s="171"/>
      <c r="H312" s="171"/>
      <c r="I312" s="171"/>
      <c r="J312" s="171"/>
      <c r="K312" s="171"/>
      <c r="L312" s="197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</row>
    <row r="313" spans="1:28" ht="14.25" customHeight="1" x14ac:dyDescent="0.25">
      <c r="A313" s="230" t="s">
        <v>506</v>
      </c>
      <c r="B313" s="127" t="s">
        <v>521</v>
      </c>
      <c r="C313" s="138" t="s">
        <v>522</v>
      </c>
      <c r="D313" s="138" t="s">
        <v>525</v>
      </c>
      <c r="E313" s="217" t="s">
        <v>509</v>
      </c>
      <c r="F313" s="171"/>
      <c r="G313" s="197"/>
      <c r="H313" s="141"/>
      <c r="I313" s="111"/>
      <c r="J313" s="111"/>
      <c r="K313" s="112" t="s">
        <v>510</v>
      </c>
      <c r="L313" s="113">
        <v>0</v>
      </c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</row>
    <row r="314" spans="1:28" ht="14.25" customHeight="1" x14ac:dyDescent="0.25">
      <c r="A314" s="231"/>
      <c r="B314" s="139"/>
      <c r="C314" s="139"/>
      <c r="D314" s="140">
        <f t="shared" ref="D314:D315" si="23">B314*C314</f>
        <v>0</v>
      </c>
      <c r="E314" s="217"/>
      <c r="F314" s="171"/>
      <c r="G314" s="197"/>
      <c r="H314" s="141"/>
      <c r="I314" s="111"/>
      <c r="J314" s="111"/>
      <c r="K314" s="114" t="s">
        <v>512</v>
      </c>
      <c r="L314" s="115">
        <f>D316</f>
        <v>0</v>
      </c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</row>
    <row r="315" spans="1:28" ht="14.25" customHeight="1" x14ac:dyDescent="0.25">
      <c r="A315" s="231"/>
      <c r="B315" s="142"/>
      <c r="C315" s="142"/>
      <c r="D315" s="140">
        <f t="shared" si="23"/>
        <v>0</v>
      </c>
      <c r="E315" s="217"/>
      <c r="F315" s="171"/>
      <c r="G315" s="197"/>
      <c r="H315" s="141"/>
      <c r="I315" s="111"/>
      <c r="J315" s="111"/>
      <c r="K315" s="114" t="s">
        <v>513</v>
      </c>
      <c r="L315" s="115">
        <f>SUM(L313:L314)</f>
        <v>0</v>
      </c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</row>
    <row r="316" spans="1:28" ht="14.25" customHeight="1" x14ac:dyDescent="0.25">
      <c r="A316" s="232"/>
      <c r="B316" s="218" t="s">
        <v>517</v>
      </c>
      <c r="C316" s="171"/>
      <c r="D316" s="144">
        <f>SUM(D314:D315)</f>
        <v>0</v>
      </c>
      <c r="E316" s="111"/>
      <c r="F316" s="111"/>
      <c r="G316" s="111"/>
      <c r="H316" s="111"/>
      <c r="I316" s="111"/>
      <c r="J316" s="111"/>
      <c r="K316" s="111"/>
      <c r="L316" s="116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</row>
    <row r="317" spans="1:28" ht="14.25" customHeight="1" x14ac:dyDescent="0.25">
      <c r="A317" s="117"/>
      <c r="B317" s="118"/>
      <c r="C317" s="119"/>
      <c r="D317" s="111"/>
      <c r="E317" s="111"/>
      <c r="F317" s="111"/>
      <c r="G317" s="111"/>
      <c r="H317" s="111"/>
      <c r="I317" s="111"/>
      <c r="J317" s="111"/>
      <c r="K317" s="111"/>
      <c r="L317" s="116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</row>
    <row r="318" spans="1:28" ht="14.25" customHeight="1" x14ac:dyDescent="0.25">
      <c r="A318" s="22" t="s">
        <v>163</v>
      </c>
      <c r="B318" s="246" t="s">
        <v>164</v>
      </c>
      <c r="C318" s="171"/>
      <c r="D318" s="171"/>
      <c r="E318" s="171"/>
      <c r="F318" s="171"/>
      <c r="G318" s="171"/>
      <c r="H318" s="171"/>
      <c r="I318" s="171"/>
      <c r="J318" s="171"/>
      <c r="K318" s="171"/>
      <c r="L318" s="197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</row>
    <row r="319" spans="1:28" ht="14.25" customHeight="1" x14ac:dyDescent="0.25">
      <c r="A319" s="106" t="s">
        <v>165</v>
      </c>
      <c r="B319" s="216" t="s">
        <v>166</v>
      </c>
      <c r="C319" s="171"/>
      <c r="D319" s="171"/>
      <c r="E319" s="171"/>
      <c r="F319" s="171"/>
      <c r="G319" s="171"/>
      <c r="H319" s="171"/>
      <c r="I319" s="171"/>
      <c r="J319" s="171"/>
      <c r="K319" s="171"/>
      <c r="L319" s="197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</row>
    <row r="320" spans="1:28" ht="14.25" customHeight="1" x14ac:dyDescent="0.25">
      <c r="A320" s="230" t="s">
        <v>506</v>
      </c>
      <c r="B320" s="127" t="s">
        <v>521</v>
      </c>
      <c r="C320" s="138" t="s">
        <v>523</v>
      </c>
      <c r="D320" s="138" t="s">
        <v>525</v>
      </c>
      <c r="E320" s="217" t="s">
        <v>509</v>
      </c>
      <c r="F320" s="171"/>
      <c r="G320" s="197"/>
      <c r="H320" s="141"/>
      <c r="I320" s="111"/>
      <c r="J320" s="111"/>
      <c r="K320" s="112" t="s">
        <v>510</v>
      </c>
      <c r="L320" s="113">
        <v>0</v>
      </c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</row>
    <row r="321" spans="1:28" ht="14.25" customHeight="1" x14ac:dyDescent="0.25">
      <c r="A321" s="231"/>
      <c r="B321" s="139"/>
      <c r="C321" s="139"/>
      <c r="D321" s="140">
        <f t="shared" ref="D321:D322" si="24">B321*C321</f>
        <v>0</v>
      </c>
      <c r="E321" s="217"/>
      <c r="F321" s="171"/>
      <c r="G321" s="197"/>
      <c r="H321" s="141"/>
      <c r="I321" s="111"/>
      <c r="J321" s="111"/>
      <c r="K321" s="114" t="s">
        <v>512</v>
      </c>
      <c r="L321" s="115">
        <f>D323</f>
        <v>0</v>
      </c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</row>
    <row r="322" spans="1:28" ht="14.25" customHeight="1" x14ac:dyDescent="0.25">
      <c r="A322" s="231"/>
      <c r="B322" s="142"/>
      <c r="C322" s="142"/>
      <c r="D322" s="140">
        <f t="shared" si="24"/>
        <v>0</v>
      </c>
      <c r="E322" s="217"/>
      <c r="F322" s="171"/>
      <c r="G322" s="197"/>
      <c r="H322" s="141"/>
      <c r="I322" s="111"/>
      <c r="J322" s="111"/>
      <c r="K322" s="114" t="s">
        <v>513</v>
      </c>
      <c r="L322" s="115">
        <f>SUM(L320:L321)</f>
        <v>0</v>
      </c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</row>
    <row r="323" spans="1:28" ht="14.25" customHeight="1" x14ac:dyDescent="0.25">
      <c r="A323" s="232"/>
      <c r="B323" s="218" t="s">
        <v>517</v>
      </c>
      <c r="C323" s="171"/>
      <c r="D323" s="144">
        <f>SUM(D321:D322)</f>
        <v>0</v>
      </c>
      <c r="E323" s="111"/>
      <c r="F323" s="111"/>
      <c r="G323" s="111"/>
      <c r="H323" s="111"/>
      <c r="I323" s="111"/>
      <c r="J323" s="111"/>
      <c r="K323" s="111"/>
      <c r="L323" s="116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</row>
    <row r="324" spans="1:28" ht="14.25" customHeight="1" x14ac:dyDescent="0.25">
      <c r="A324" s="117"/>
      <c r="B324" s="118"/>
      <c r="C324" s="119"/>
      <c r="D324" s="111"/>
      <c r="E324" s="111"/>
      <c r="F324" s="111"/>
      <c r="G324" s="111"/>
      <c r="H324" s="111"/>
      <c r="I324" s="111"/>
      <c r="J324" s="111"/>
      <c r="K324" s="111"/>
      <c r="L324" s="116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</row>
    <row r="325" spans="1:28" ht="14.25" customHeight="1" x14ac:dyDescent="0.25">
      <c r="A325" s="106" t="s">
        <v>167</v>
      </c>
      <c r="B325" s="216" t="s">
        <v>168</v>
      </c>
      <c r="C325" s="171"/>
      <c r="D325" s="171"/>
      <c r="E325" s="171"/>
      <c r="F325" s="171"/>
      <c r="G325" s="171"/>
      <c r="H325" s="171"/>
      <c r="I325" s="171"/>
      <c r="J325" s="171"/>
      <c r="K325" s="171"/>
      <c r="L325" s="197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</row>
    <row r="326" spans="1:28" ht="14.25" customHeight="1" x14ac:dyDescent="0.25">
      <c r="A326" s="230" t="s">
        <v>506</v>
      </c>
      <c r="B326" s="127" t="s">
        <v>521</v>
      </c>
      <c r="C326" s="138" t="s">
        <v>523</v>
      </c>
      <c r="D326" s="138" t="s">
        <v>525</v>
      </c>
      <c r="E326" s="217" t="s">
        <v>509</v>
      </c>
      <c r="F326" s="171"/>
      <c r="G326" s="197"/>
      <c r="H326" s="141"/>
      <c r="I326" s="111"/>
      <c r="J326" s="111"/>
      <c r="K326" s="112" t="s">
        <v>510</v>
      </c>
      <c r="L326" s="113">
        <v>0</v>
      </c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</row>
    <row r="327" spans="1:28" ht="14.25" customHeight="1" x14ac:dyDescent="0.25">
      <c r="A327" s="231"/>
      <c r="B327" s="139"/>
      <c r="C327" s="139"/>
      <c r="D327" s="140">
        <f t="shared" ref="D327:D328" si="25">B327*C327</f>
        <v>0</v>
      </c>
      <c r="E327" s="217"/>
      <c r="F327" s="171"/>
      <c r="G327" s="197"/>
      <c r="H327" s="141"/>
      <c r="I327" s="111"/>
      <c r="J327" s="111"/>
      <c r="K327" s="114" t="s">
        <v>512</v>
      </c>
      <c r="L327" s="115">
        <f>D329</f>
        <v>0</v>
      </c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</row>
    <row r="328" spans="1:28" ht="14.25" customHeight="1" x14ac:dyDescent="0.25">
      <c r="A328" s="231"/>
      <c r="B328" s="142"/>
      <c r="C328" s="142"/>
      <c r="D328" s="140">
        <f t="shared" si="25"/>
        <v>0</v>
      </c>
      <c r="E328" s="217"/>
      <c r="F328" s="171"/>
      <c r="G328" s="197"/>
      <c r="H328" s="141"/>
      <c r="I328" s="111"/>
      <c r="J328" s="111"/>
      <c r="K328" s="114" t="s">
        <v>513</v>
      </c>
      <c r="L328" s="115">
        <f>SUM(L326:L327)</f>
        <v>0</v>
      </c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</row>
    <row r="329" spans="1:28" ht="14.25" customHeight="1" x14ac:dyDescent="0.25">
      <c r="A329" s="232"/>
      <c r="B329" s="218" t="s">
        <v>517</v>
      </c>
      <c r="C329" s="171"/>
      <c r="D329" s="144">
        <f>SUM(D327:D328)</f>
        <v>0</v>
      </c>
      <c r="E329" s="111"/>
      <c r="F329" s="111"/>
      <c r="G329" s="111"/>
      <c r="H329" s="111"/>
      <c r="I329" s="111"/>
      <c r="J329" s="111"/>
      <c r="K329" s="111"/>
      <c r="L329" s="116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</row>
    <row r="330" spans="1:28" ht="14.25" customHeight="1" x14ac:dyDescent="0.25">
      <c r="A330" s="117"/>
      <c r="B330" s="118"/>
      <c r="C330" s="119"/>
      <c r="D330" s="111"/>
      <c r="E330" s="111"/>
      <c r="F330" s="111"/>
      <c r="G330" s="111"/>
      <c r="H330" s="111"/>
      <c r="I330" s="111"/>
      <c r="J330" s="111"/>
      <c r="K330" s="111"/>
      <c r="L330" s="116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</row>
    <row r="331" spans="1:28" ht="14.25" customHeight="1" x14ac:dyDescent="0.25">
      <c r="A331" s="106" t="s">
        <v>169</v>
      </c>
      <c r="B331" s="216" t="s">
        <v>170</v>
      </c>
      <c r="C331" s="171"/>
      <c r="D331" s="171"/>
      <c r="E331" s="171"/>
      <c r="F331" s="171"/>
      <c r="G331" s="171"/>
      <c r="H331" s="171"/>
      <c r="I331" s="171"/>
      <c r="J331" s="171"/>
      <c r="K331" s="171"/>
      <c r="L331" s="197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</row>
    <row r="332" spans="1:28" ht="14.25" customHeight="1" x14ac:dyDescent="0.25">
      <c r="A332" s="230" t="s">
        <v>506</v>
      </c>
      <c r="B332" s="107" t="s">
        <v>521</v>
      </c>
      <c r="C332" s="222" t="s">
        <v>509</v>
      </c>
      <c r="D332" s="171"/>
      <c r="E332" s="197"/>
      <c r="F332" s="141"/>
      <c r="G332" s="141"/>
      <c r="H332" s="111"/>
      <c r="I332" s="111"/>
      <c r="J332" s="111"/>
      <c r="K332" s="112" t="s">
        <v>510</v>
      </c>
      <c r="L332" s="113">
        <v>0</v>
      </c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</row>
    <row r="333" spans="1:28" ht="14.25" customHeight="1" x14ac:dyDescent="0.25">
      <c r="A333" s="231"/>
      <c r="B333" s="139"/>
      <c r="C333" s="222"/>
      <c r="D333" s="171"/>
      <c r="E333" s="197"/>
      <c r="F333" s="141"/>
      <c r="G333" s="141"/>
      <c r="H333" s="111"/>
      <c r="I333" s="111"/>
      <c r="J333" s="111"/>
      <c r="K333" s="114" t="s">
        <v>512</v>
      </c>
      <c r="L333" s="115">
        <f>B335</f>
        <v>0</v>
      </c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</row>
    <row r="334" spans="1:28" ht="14.25" customHeight="1" x14ac:dyDescent="0.25">
      <c r="A334" s="232"/>
      <c r="B334" s="142"/>
      <c r="C334" s="222"/>
      <c r="D334" s="171"/>
      <c r="E334" s="197"/>
      <c r="F334" s="141"/>
      <c r="G334" s="141"/>
      <c r="H334" s="111"/>
      <c r="I334" s="111"/>
      <c r="J334" s="111"/>
      <c r="K334" s="114" t="s">
        <v>513</v>
      </c>
      <c r="L334" s="115">
        <f>SUM(L332:L333)</f>
        <v>0</v>
      </c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</row>
    <row r="335" spans="1:28" ht="14.25" customHeight="1" x14ac:dyDescent="0.25">
      <c r="A335" s="107" t="s">
        <v>517</v>
      </c>
      <c r="B335" s="132">
        <f>SUM(B333:B334)</f>
        <v>0</v>
      </c>
      <c r="C335" s="141"/>
      <c r="D335" s="141"/>
      <c r="E335" s="111"/>
      <c r="F335" s="111"/>
      <c r="G335" s="111"/>
      <c r="H335" s="111"/>
      <c r="I335" s="111"/>
      <c r="J335" s="111"/>
      <c r="K335" s="111"/>
      <c r="L335" s="116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</row>
    <row r="336" spans="1:28" ht="14.25" customHeight="1" x14ac:dyDescent="0.25">
      <c r="A336" s="117"/>
      <c r="B336" s="118"/>
      <c r="C336" s="119"/>
      <c r="D336" s="111"/>
      <c r="E336" s="111"/>
      <c r="F336" s="111"/>
      <c r="G336" s="111"/>
      <c r="H336" s="111"/>
      <c r="I336" s="111"/>
      <c r="J336" s="111"/>
      <c r="K336" s="111"/>
      <c r="L336" s="116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</row>
    <row r="337" spans="1:28" ht="14.25" customHeight="1" x14ac:dyDescent="0.25">
      <c r="A337" s="106" t="s">
        <v>171</v>
      </c>
      <c r="B337" s="216" t="s">
        <v>172</v>
      </c>
      <c r="C337" s="171"/>
      <c r="D337" s="171"/>
      <c r="E337" s="171"/>
      <c r="F337" s="171"/>
      <c r="G337" s="171"/>
      <c r="H337" s="171"/>
      <c r="I337" s="171"/>
      <c r="J337" s="171"/>
      <c r="K337" s="171"/>
      <c r="L337" s="197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</row>
    <row r="338" spans="1:28" ht="14.25" customHeight="1" x14ac:dyDescent="0.25">
      <c r="A338" s="230" t="s">
        <v>506</v>
      </c>
      <c r="B338" s="107" t="s">
        <v>521</v>
      </c>
      <c r="C338" s="222" t="s">
        <v>509</v>
      </c>
      <c r="D338" s="171"/>
      <c r="E338" s="197"/>
      <c r="F338" s="141"/>
      <c r="G338" s="141"/>
      <c r="H338" s="111"/>
      <c r="I338" s="111"/>
      <c r="J338" s="111"/>
      <c r="K338" s="112" t="s">
        <v>510</v>
      </c>
      <c r="L338" s="113">
        <v>0</v>
      </c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</row>
    <row r="339" spans="1:28" ht="14.25" customHeight="1" x14ac:dyDescent="0.25">
      <c r="A339" s="231"/>
      <c r="B339" s="139"/>
      <c r="C339" s="222"/>
      <c r="D339" s="171"/>
      <c r="E339" s="197"/>
      <c r="F339" s="141"/>
      <c r="G339" s="141"/>
      <c r="H339" s="111"/>
      <c r="I339" s="111"/>
      <c r="J339" s="111"/>
      <c r="K339" s="114" t="s">
        <v>512</v>
      </c>
      <c r="L339" s="115">
        <f>B341</f>
        <v>0</v>
      </c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</row>
    <row r="340" spans="1:28" ht="14.25" customHeight="1" x14ac:dyDescent="0.25">
      <c r="A340" s="232"/>
      <c r="B340" s="142"/>
      <c r="C340" s="222"/>
      <c r="D340" s="171"/>
      <c r="E340" s="197"/>
      <c r="F340" s="141"/>
      <c r="G340" s="141"/>
      <c r="H340" s="111"/>
      <c r="I340" s="111"/>
      <c r="J340" s="111"/>
      <c r="K340" s="114" t="s">
        <v>513</v>
      </c>
      <c r="L340" s="115">
        <f>SUM(L338:L339)</f>
        <v>0</v>
      </c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</row>
    <row r="341" spans="1:28" ht="14.25" customHeight="1" x14ac:dyDescent="0.25">
      <c r="A341" s="107" t="s">
        <v>517</v>
      </c>
      <c r="B341" s="132">
        <f>SUM(B339:B340)</f>
        <v>0</v>
      </c>
      <c r="C341" s="141"/>
      <c r="D341" s="141"/>
      <c r="E341" s="111"/>
      <c r="F341" s="111"/>
      <c r="G341" s="111"/>
      <c r="H341" s="111"/>
      <c r="I341" s="111"/>
      <c r="J341" s="111"/>
      <c r="K341" s="111"/>
      <c r="L341" s="116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</row>
    <row r="342" spans="1:28" ht="14.25" customHeight="1" x14ac:dyDescent="0.25">
      <c r="A342" s="117"/>
      <c r="B342" s="118"/>
      <c r="C342" s="119"/>
      <c r="D342" s="111"/>
      <c r="E342" s="111"/>
      <c r="F342" s="111"/>
      <c r="G342" s="111"/>
      <c r="H342" s="111"/>
      <c r="I342" s="111"/>
      <c r="J342" s="111"/>
      <c r="K342" s="111"/>
      <c r="L342" s="116"/>
      <c r="M342" s="104"/>
      <c r="N342" s="104"/>
      <c r="O342" s="104"/>
      <c r="P342" s="221"/>
      <c r="Q342" s="168"/>
      <c r="R342" s="169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</row>
    <row r="343" spans="1:28" ht="14.25" customHeight="1" x14ac:dyDescent="0.25">
      <c r="A343" s="22" t="s">
        <v>173</v>
      </c>
      <c r="B343" s="246" t="s">
        <v>174</v>
      </c>
      <c r="C343" s="171"/>
      <c r="D343" s="171"/>
      <c r="E343" s="171"/>
      <c r="F343" s="171"/>
      <c r="G343" s="171"/>
      <c r="H343" s="171"/>
      <c r="I343" s="171"/>
      <c r="J343" s="171"/>
      <c r="K343" s="171"/>
      <c r="L343" s="197"/>
      <c r="M343" s="104"/>
      <c r="N343" s="104"/>
      <c r="O343" s="104"/>
      <c r="P343" s="223"/>
      <c r="Q343" s="168"/>
      <c r="R343" s="169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</row>
    <row r="344" spans="1:28" ht="14.25" customHeight="1" x14ac:dyDescent="0.25">
      <c r="A344" s="137" t="s">
        <v>175</v>
      </c>
      <c r="B344" s="228" t="s">
        <v>176</v>
      </c>
      <c r="C344" s="171"/>
      <c r="D344" s="171"/>
      <c r="E344" s="171"/>
      <c r="F344" s="171"/>
      <c r="G344" s="171"/>
      <c r="H344" s="171"/>
      <c r="I344" s="171"/>
      <c r="J344" s="171"/>
      <c r="K344" s="171"/>
      <c r="L344" s="197"/>
      <c r="M344" s="104"/>
      <c r="N344" s="104"/>
      <c r="O344" s="104"/>
      <c r="P344" s="227"/>
      <c r="Q344" s="190"/>
      <c r="R344" s="190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</row>
    <row r="345" spans="1:28" ht="14.25" customHeight="1" x14ac:dyDescent="0.25">
      <c r="A345" s="106" t="s">
        <v>177</v>
      </c>
      <c r="B345" s="216" t="s">
        <v>178</v>
      </c>
      <c r="C345" s="171"/>
      <c r="D345" s="171"/>
      <c r="E345" s="171"/>
      <c r="F345" s="171"/>
      <c r="G345" s="171"/>
      <c r="H345" s="171"/>
      <c r="I345" s="171"/>
      <c r="J345" s="171"/>
      <c r="K345" s="171"/>
      <c r="L345" s="197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</row>
    <row r="346" spans="1:28" ht="14.25" customHeight="1" x14ac:dyDescent="0.25">
      <c r="A346" s="230" t="s">
        <v>506</v>
      </c>
      <c r="B346" s="127" t="s">
        <v>521</v>
      </c>
      <c r="C346" s="138" t="s">
        <v>522</v>
      </c>
      <c r="D346" s="138" t="s">
        <v>525</v>
      </c>
      <c r="E346" s="217" t="s">
        <v>509</v>
      </c>
      <c r="F346" s="171"/>
      <c r="G346" s="197"/>
      <c r="H346" s="141"/>
      <c r="I346" s="111"/>
      <c r="J346" s="111"/>
      <c r="K346" s="112" t="s">
        <v>510</v>
      </c>
      <c r="L346" s="113">
        <v>0</v>
      </c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</row>
    <row r="347" spans="1:28" ht="14.25" customHeight="1" x14ac:dyDescent="0.25">
      <c r="A347" s="231"/>
      <c r="B347" s="139"/>
      <c r="C347" s="139"/>
      <c r="D347" s="140">
        <f t="shared" ref="D347:D348" si="26">B347*C347</f>
        <v>0</v>
      </c>
      <c r="E347" s="217"/>
      <c r="F347" s="171"/>
      <c r="G347" s="197"/>
      <c r="H347" s="141"/>
      <c r="I347" s="111"/>
      <c r="J347" s="111"/>
      <c r="K347" s="114" t="s">
        <v>512</v>
      </c>
      <c r="L347" s="115">
        <f>D349</f>
        <v>0</v>
      </c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</row>
    <row r="348" spans="1:28" ht="14.25" customHeight="1" x14ac:dyDescent="0.25">
      <c r="A348" s="231"/>
      <c r="B348" s="142"/>
      <c r="C348" s="142"/>
      <c r="D348" s="140">
        <f t="shared" si="26"/>
        <v>0</v>
      </c>
      <c r="E348" s="217"/>
      <c r="F348" s="171"/>
      <c r="G348" s="197"/>
      <c r="H348" s="141"/>
      <c r="I348" s="111"/>
      <c r="J348" s="111"/>
      <c r="K348" s="114" t="s">
        <v>513</v>
      </c>
      <c r="L348" s="115">
        <f>SUM(L346:L347)</f>
        <v>0</v>
      </c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</row>
    <row r="349" spans="1:28" ht="14.25" customHeight="1" x14ac:dyDescent="0.25">
      <c r="A349" s="232"/>
      <c r="B349" s="218" t="s">
        <v>517</v>
      </c>
      <c r="C349" s="171"/>
      <c r="D349" s="144">
        <f>SUM(D347:D348)</f>
        <v>0</v>
      </c>
      <c r="E349" s="111"/>
      <c r="F349" s="111"/>
      <c r="G349" s="111"/>
      <c r="H349" s="111"/>
      <c r="I349" s="111"/>
      <c r="J349" s="111"/>
      <c r="K349" s="111"/>
      <c r="L349" s="116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</row>
    <row r="350" spans="1:28" ht="14.25" customHeight="1" x14ac:dyDescent="0.25">
      <c r="A350" s="117"/>
      <c r="B350" s="118"/>
      <c r="C350" s="119"/>
      <c r="D350" s="111"/>
      <c r="E350" s="111"/>
      <c r="F350" s="111"/>
      <c r="G350" s="111"/>
      <c r="H350" s="111"/>
      <c r="I350" s="111"/>
      <c r="J350" s="111"/>
      <c r="K350" s="111"/>
      <c r="L350" s="116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</row>
    <row r="351" spans="1:28" ht="14.25" customHeight="1" x14ac:dyDescent="0.25">
      <c r="A351" s="106" t="s">
        <v>179</v>
      </c>
      <c r="B351" s="216" t="s">
        <v>80</v>
      </c>
      <c r="C351" s="171"/>
      <c r="D351" s="171"/>
      <c r="E351" s="171"/>
      <c r="F351" s="171"/>
      <c r="G351" s="171"/>
      <c r="H351" s="171"/>
      <c r="I351" s="171"/>
      <c r="J351" s="171"/>
      <c r="K351" s="171"/>
      <c r="L351" s="197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</row>
    <row r="352" spans="1:28" ht="14.25" customHeight="1" x14ac:dyDescent="0.25">
      <c r="A352" s="230" t="s">
        <v>506</v>
      </c>
      <c r="B352" s="127" t="s">
        <v>521</v>
      </c>
      <c r="C352" s="138" t="s">
        <v>522</v>
      </c>
      <c r="D352" s="138" t="s">
        <v>525</v>
      </c>
      <c r="E352" s="217" t="s">
        <v>509</v>
      </c>
      <c r="F352" s="171"/>
      <c r="G352" s="197"/>
      <c r="H352" s="141"/>
      <c r="I352" s="111"/>
      <c r="J352" s="111"/>
      <c r="K352" s="112" t="s">
        <v>510</v>
      </c>
      <c r="L352" s="113">
        <v>0</v>
      </c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</row>
    <row r="353" spans="1:28" ht="14.25" customHeight="1" x14ac:dyDescent="0.25">
      <c r="A353" s="231"/>
      <c r="B353" s="139"/>
      <c r="C353" s="139"/>
      <c r="D353" s="140">
        <f t="shared" ref="D353:D354" si="27">B353*C353</f>
        <v>0</v>
      </c>
      <c r="E353" s="217"/>
      <c r="F353" s="171"/>
      <c r="G353" s="197"/>
      <c r="H353" s="141"/>
      <c r="I353" s="111"/>
      <c r="J353" s="111"/>
      <c r="K353" s="114" t="s">
        <v>512</v>
      </c>
      <c r="L353" s="115">
        <f>D355</f>
        <v>0</v>
      </c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  <c r="Z353" s="104"/>
      <c r="AA353" s="104"/>
      <c r="AB353" s="104"/>
    </row>
    <row r="354" spans="1:28" ht="14.25" customHeight="1" x14ac:dyDescent="0.25">
      <c r="A354" s="231"/>
      <c r="B354" s="142"/>
      <c r="C354" s="142"/>
      <c r="D354" s="140">
        <f t="shared" si="27"/>
        <v>0</v>
      </c>
      <c r="E354" s="217"/>
      <c r="F354" s="171"/>
      <c r="G354" s="197"/>
      <c r="H354" s="141"/>
      <c r="I354" s="111"/>
      <c r="J354" s="111"/>
      <c r="K354" s="114" t="s">
        <v>513</v>
      </c>
      <c r="L354" s="115">
        <f>SUM(L352:L353)</f>
        <v>0</v>
      </c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</row>
    <row r="355" spans="1:28" ht="14.25" customHeight="1" x14ac:dyDescent="0.25">
      <c r="A355" s="232"/>
      <c r="B355" s="218" t="s">
        <v>517</v>
      </c>
      <c r="C355" s="171"/>
      <c r="D355" s="144">
        <f>SUM(D353:D354)</f>
        <v>0</v>
      </c>
      <c r="E355" s="111"/>
      <c r="F355" s="111"/>
      <c r="G355" s="111"/>
      <c r="H355" s="111"/>
      <c r="I355" s="111"/>
      <c r="J355" s="111"/>
      <c r="K355" s="111"/>
      <c r="L355" s="116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</row>
    <row r="356" spans="1:28" ht="14.25" customHeight="1" x14ac:dyDescent="0.25">
      <c r="A356" s="117"/>
      <c r="B356" s="118"/>
      <c r="C356" s="119"/>
      <c r="D356" s="111"/>
      <c r="E356" s="111"/>
      <c r="F356" s="111"/>
      <c r="G356" s="111"/>
      <c r="H356" s="111"/>
      <c r="I356" s="111"/>
      <c r="J356" s="111"/>
      <c r="K356" s="111"/>
      <c r="L356" s="116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</row>
    <row r="357" spans="1:28" ht="14.25" customHeight="1" x14ac:dyDescent="0.25">
      <c r="A357" s="106" t="s">
        <v>180</v>
      </c>
      <c r="B357" s="216" t="s">
        <v>181</v>
      </c>
      <c r="C357" s="171"/>
      <c r="D357" s="171"/>
      <c r="E357" s="171"/>
      <c r="F357" s="171"/>
      <c r="G357" s="171"/>
      <c r="H357" s="171"/>
      <c r="I357" s="171"/>
      <c r="J357" s="171"/>
      <c r="K357" s="171"/>
      <c r="L357" s="197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</row>
    <row r="358" spans="1:28" ht="14.25" customHeight="1" x14ac:dyDescent="0.25">
      <c r="A358" s="230" t="s">
        <v>506</v>
      </c>
      <c r="B358" s="127" t="s">
        <v>521</v>
      </c>
      <c r="C358" s="138" t="s">
        <v>522</v>
      </c>
      <c r="D358" s="138" t="s">
        <v>525</v>
      </c>
      <c r="E358" s="217" t="s">
        <v>509</v>
      </c>
      <c r="F358" s="171"/>
      <c r="G358" s="197"/>
      <c r="H358" s="141"/>
      <c r="I358" s="111"/>
      <c r="J358" s="111"/>
      <c r="K358" s="112" t="s">
        <v>510</v>
      </c>
      <c r="L358" s="113">
        <v>0</v>
      </c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</row>
    <row r="359" spans="1:28" ht="14.25" customHeight="1" x14ac:dyDescent="0.25">
      <c r="A359" s="231"/>
      <c r="B359" s="139"/>
      <c r="C359" s="139"/>
      <c r="D359" s="140">
        <f t="shared" ref="D359:D360" si="28">B359*C359</f>
        <v>0</v>
      </c>
      <c r="E359" s="217"/>
      <c r="F359" s="171"/>
      <c r="G359" s="197"/>
      <c r="H359" s="141"/>
      <c r="I359" s="111"/>
      <c r="J359" s="111"/>
      <c r="K359" s="114" t="s">
        <v>512</v>
      </c>
      <c r="L359" s="115">
        <f>D361</f>
        <v>0</v>
      </c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</row>
    <row r="360" spans="1:28" ht="14.25" customHeight="1" x14ac:dyDescent="0.25">
      <c r="A360" s="231"/>
      <c r="B360" s="142"/>
      <c r="C360" s="142"/>
      <c r="D360" s="140">
        <f t="shared" si="28"/>
        <v>0</v>
      </c>
      <c r="E360" s="217"/>
      <c r="F360" s="171"/>
      <c r="G360" s="197"/>
      <c r="H360" s="141"/>
      <c r="I360" s="111"/>
      <c r="J360" s="111"/>
      <c r="K360" s="114" t="s">
        <v>513</v>
      </c>
      <c r="L360" s="115">
        <f>SUM(L358:L359)</f>
        <v>0</v>
      </c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</row>
    <row r="361" spans="1:28" ht="14.25" customHeight="1" x14ac:dyDescent="0.25">
      <c r="A361" s="232"/>
      <c r="B361" s="218" t="s">
        <v>517</v>
      </c>
      <c r="C361" s="171"/>
      <c r="D361" s="144">
        <f>SUM(D359:D360)</f>
        <v>0</v>
      </c>
      <c r="E361" s="111"/>
      <c r="F361" s="111"/>
      <c r="G361" s="111"/>
      <c r="H361" s="111"/>
      <c r="I361" s="111"/>
      <c r="J361" s="111"/>
      <c r="K361" s="111"/>
      <c r="L361" s="116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</row>
    <row r="362" spans="1:28" ht="14.25" customHeight="1" x14ac:dyDescent="0.25">
      <c r="A362" s="117"/>
      <c r="B362" s="118"/>
      <c r="C362" s="119"/>
      <c r="D362" s="111"/>
      <c r="E362" s="111"/>
      <c r="F362" s="111"/>
      <c r="G362" s="111"/>
      <c r="H362" s="111"/>
      <c r="I362" s="111"/>
      <c r="J362" s="111"/>
      <c r="K362" s="111"/>
      <c r="L362" s="116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</row>
    <row r="363" spans="1:28" ht="14.25" customHeight="1" x14ac:dyDescent="0.25">
      <c r="A363" s="106" t="s">
        <v>182</v>
      </c>
      <c r="B363" s="216" t="s">
        <v>183</v>
      </c>
      <c r="C363" s="171"/>
      <c r="D363" s="171"/>
      <c r="E363" s="171"/>
      <c r="F363" s="171"/>
      <c r="G363" s="171"/>
      <c r="H363" s="171"/>
      <c r="I363" s="171"/>
      <c r="J363" s="171"/>
      <c r="K363" s="171"/>
      <c r="L363" s="197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</row>
    <row r="364" spans="1:28" ht="14.25" customHeight="1" x14ac:dyDescent="0.25">
      <c r="A364" s="230" t="s">
        <v>506</v>
      </c>
      <c r="B364" s="127" t="s">
        <v>521</v>
      </c>
      <c r="C364" s="138" t="s">
        <v>522</v>
      </c>
      <c r="D364" s="138" t="s">
        <v>525</v>
      </c>
      <c r="E364" s="217" t="s">
        <v>509</v>
      </c>
      <c r="F364" s="171"/>
      <c r="G364" s="197"/>
      <c r="H364" s="141"/>
      <c r="I364" s="111"/>
      <c r="J364" s="111"/>
      <c r="K364" s="112" t="s">
        <v>510</v>
      </c>
      <c r="L364" s="113">
        <v>0</v>
      </c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</row>
    <row r="365" spans="1:28" ht="14.25" customHeight="1" x14ac:dyDescent="0.25">
      <c r="A365" s="231"/>
      <c r="B365" s="139"/>
      <c r="C365" s="139"/>
      <c r="D365" s="140">
        <f t="shared" ref="D365:D366" si="29">B365*C365</f>
        <v>0</v>
      </c>
      <c r="E365" s="217"/>
      <c r="F365" s="171"/>
      <c r="G365" s="197"/>
      <c r="H365" s="141"/>
      <c r="I365" s="111"/>
      <c r="J365" s="111"/>
      <c r="K365" s="114" t="s">
        <v>512</v>
      </c>
      <c r="L365" s="115">
        <f>D367</f>
        <v>0</v>
      </c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</row>
    <row r="366" spans="1:28" ht="14.25" customHeight="1" x14ac:dyDescent="0.25">
      <c r="A366" s="231"/>
      <c r="B366" s="142"/>
      <c r="C366" s="142"/>
      <c r="D366" s="140">
        <f t="shared" si="29"/>
        <v>0</v>
      </c>
      <c r="E366" s="217"/>
      <c r="F366" s="171"/>
      <c r="G366" s="197"/>
      <c r="H366" s="141"/>
      <c r="I366" s="111"/>
      <c r="J366" s="111"/>
      <c r="K366" s="114" t="s">
        <v>513</v>
      </c>
      <c r="L366" s="115">
        <f>SUM(L364:L365)</f>
        <v>0</v>
      </c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</row>
    <row r="367" spans="1:28" ht="14.25" customHeight="1" x14ac:dyDescent="0.25">
      <c r="A367" s="232"/>
      <c r="B367" s="218" t="s">
        <v>517</v>
      </c>
      <c r="C367" s="171"/>
      <c r="D367" s="144">
        <f>SUM(D365:D366)</f>
        <v>0</v>
      </c>
      <c r="E367" s="111"/>
      <c r="F367" s="111"/>
      <c r="G367" s="111"/>
      <c r="H367" s="111"/>
      <c r="I367" s="111"/>
      <c r="J367" s="111"/>
      <c r="K367" s="111"/>
      <c r="L367" s="116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</row>
    <row r="368" spans="1:28" ht="14.25" customHeight="1" x14ac:dyDescent="0.25">
      <c r="A368" s="117"/>
      <c r="B368" s="118"/>
      <c r="C368" s="119"/>
      <c r="D368" s="111"/>
      <c r="E368" s="111"/>
      <c r="F368" s="111"/>
      <c r="G368" s="111"/>
      <c r="H368" s="111"/>
      <c r="I368" s="111"/>
      <c r="J368" s="111"/>
      <c r="K368" s="111"/>
      <c r="L368" s="116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</row>
    <row r="369" spans="1:28" ht="14.25" customHeight="1" x14ac:dyDescent="0.25">
      <c r="A369" s="137" t="s">
        <v>184</v>
      </c>
      <c r="B369" s="228" t="s">
        <v>185</v>
      </c>
      <c r="C369" s="171"/>
      <c r="D369" s="171"/>
      <c r="E369" s="171"/>
      <c r="F369" s="171"/>
      <c r="G369" s="171"/>
      <c r="H369" s="171"/>
      <c r="I369" s="171"/>
      <c r="J369" s="171"/>
      <c r="K369" s="171"/>
      <c r="L369" s="197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</row>
    <row r="370" spans="1:28" ht="14.25" customHeight="1" x14ac:dyDescent="0.25">
      <c r="A370" s="106" t="s">
        <v>186</v>
      </c>
      <c r="B370" s="216" t="s">
        <v>187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97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</row>
    <row r="371" spans="1:28" ht="14.25" customHeight="1" x14ac:dyDescent="0.25">
      <c r="A371" s="230" t="s">
        <v>506</v>
      </c>
      <c r="B371" s="127" t="s">
        <v>521</v>
      </c>
      <c r="C371" s="138" t="s">
        <v>523</v>
      </c>
      <c r="D371" s="138" t="s">
        <v>525</v>
      </c>
      <c r="E371" s="217" t="s">
        <v>509</v>
      </c>
      <c r="F371" s="171"/>
      <c r="G371" s="197"/>
      <c r="H371" s="141"/>
      <c r="I371" s="111"/>
      <c r="J371" s="111"/>
      <c r="K371" s="112" t="s">
        <v>510</v>
      </c>
      <c r="L371" s="113">
        <v>0</v>
      </c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</row>
    <row r="372" spans="1:28" ht="14.25" customHeight="1" x14ac:dyDescent="0.25">
      <c r="A372" s="231"/>
      <c r="B372" s="139"/>
      <c r="C372" s="139"/>
      <c r="D372" s="140">
        <f t="shared" ref="D372:D373" si="30">B372*C372</f>
        <v>0</v>
      </c>
      <c r="E372" s="217"/>
      <c r="F372" s="171"/>
      <c r="G372" s="197"/>
      <c r="H372" s="141"/>
      <c r="I372" s="111"/>
      <c r="J372" s="111"/>
      <c r="K372" s="114" t="s">
        <v>512</v>
      </c>
      <c r="L372" s="115">
        <f>D374</f>
        <v>0</v>
      </c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</row>
    <row r="373" spans="1:28" ht="14.25" customHeight="1" x14ac:dyDescent="0.25">
      <c r="A373" s="231"/>
      <c r="B373" s="142"/>
      <c r="C373" s="142"/>
      <c r="D373" s="140">
        <f t="shared" si="30"/>
        <v>0</v>
      </c>
      <c r="E373" s="217"/>
      <c r="F373" s="171"/>
      <c r="G373" s="197"/>
      <c r="H373" s="141"/>
      <c r="I373" s="111"/>
      <c r="J373" s="111"/>
      <c r="K373" s="114" t="s">
        <v>513</v>
      </c>
      <c r="L373" s="115">
        <f>SUM(L371:L372)</f>
        <v>0</v>
      </c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</row>
    <row r="374" spans="1:28" ht="14.25" customHeight="1" x14ac:dyDescent="0.25">
      <c r="A374" s="232"/>
      <c r="B374" s="218" t="s">
        <v>517</v>
      </c>
      <c r="C374" s="171"/>
      <c r="D374" s="144">
        <f>SUM(D372:D373)</f>
        <v>0</v>
      </c>
      <c r="E374" s="111"/>
      <c r="F374" s="111"/>
      <c r="G374" s="111"/>
      <c r="H374" s="111"/>
      <c r="I374" s="111"/>
      <c r="J374" s="111"/>
      <c r="K374" s="111"/>
      <c r="L374" s="116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</row>
    <row r="375" spans="1:28" ht="14.25" customHeight="1" x14ac:dyDescent="0.25">
      <c r="A375" s="117"/>
      <c r="B375" s="118"/>
      <c r="C375" s="119"/>
      <c r="D375" s="111"/>
      <c r="E375" s="111"/>
      <c r="F375" s="111"/>
      <c r="G375" s="111"/>
      <c r="H375" s="111"/>
      <c r="I375" s="111"/>
      <c r="J375" s="111"/>
      <c r="K375" s="111"/>
      <c r="L375" s="116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</row>
    <row r="376" spans="1:28" ht="14.25" customHeight="1" x14ac:dyDescent="0.25">
      <c r="A376" s="106" t="s">
        <v>188</v>
      </c>
      <c r="B376" s="216" t="s">
        <v>189</v>
      </c>
      <c r="C376" s="171"/>
      <c r="D376" s="171"/>
      <c r="E376" s="171"/>
      <c r="F376" s="171"/>
      <c r="G376" s="171"/>
      <c r="H376" s="171"/>
      <c r="I376" s="171"/>
      <c r="J376" s="171"/>
      <c r="K376" s="171"/>
      <c r="L376" s="197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</row>
    <row r="377" spans="1:28" ht="14.25" customHeight="1" x14ac:dyDescent="0.25">
      <c r="A377" s="230" t="s">
        <v>506</v>
      </c>
      <c r="B377" s="127" t="s">
        <v>521</v>
      </c>
      <c r="C377" s="138" t="s">
        <v>523</v>
      </c>
      <c r="D377" s="138" t="s">
        <v>525</v>
      </c>
      <c r="E377" s="217" t="s">
        <v>509</v>
      </c>
      <c r="F377" s="171"/>
      <c r="G377" s="197"/>
      <c r="H377" s="141"/>
      <c r="I377" s="111"/>
      <c r="J377" s="111"/>
      <c r="K377" s="112" t="s">
        <v>510</v>
      </c>
      <c r="L377" s="113">
        <v>0</v>
      </c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</row>
    <row r="378" spans="1:28" ht="14.25" customHeight="1" x14ac:dyDescent="0.25">
      <c r="A378" s="231"/>
      <c r="B378" s="139"/>
      <c r="C378" s="139"/>
      <c r="D378" s="140">
        <f t="shared" ref="D378:D379" si="31">B378*C378</f>
        <v>0</v>
      </c>
      <c r="E378" s="217"/>
      <c r="F378" s="171"/>
      <c r="G378" s="197"/>
      <c r="H378" s="141"/>
      <c r="I378" s="111"/>
      <c r="J378" s="111"/>
      <c r="K378" s="114" t="s">
        <v>512</v>
      </c>
      <c r="L378" s="115">
        <f>D380</f>
        <v>0</v>
      </c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</row>
    <row r="379" spans="1:28" ht="14.25" customHeight="1" x14ac:dyDescent="0.25">
      <c r="A379" s="231"/>
      <c r="B379" s="142"/>
      <c r="C379" s="142"/>
      <c r="D379" s="140">
        <f t="shared" si="31"/>
        <v>0</v>
      </c>
      <c r="E379" s="217"/>
      <c r="F379" s="171"/>
      <c r="G379" s="197"/>
      <c r="H379" s="141"/>
      <c r="I379" s="111"/>
      <c r="J379" s="111"/>
      <c r="K379" s="114" t="s">
        <v>513</v>
      </c>
      <c r="L379" s="115">
        <f>SUM(L377:L378)</f>
        <v>0</v>
      </c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</row>
    <row r="380" spans="1:28" ht="14.25" customHeight="1" x14ac:dyDescent="0.25">
      <c r="A380" s="232"/>
      <c r="B380" s="218" t="s">
        <v>517</v>
      </c>
      <c r="C380" s="171"/>
      <c r="D380" s="144">
        <f>SUM(D378:D379)</f>
        <v>0</v>
      </c>
      <c r="E380" s="111"/>
      <c r="F380" s="111"/>
      <c r="G380" s="111"/>
      <c r="H380" s="111"/>
      <c r="I380" s="111"/>
      <c r="J380" s="111"/>
      <c r="K380" s="111"/>
      <c r="L380" s="116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</row>
    <row r="381" spans="1:28" ht="14.25" customHeight="1" x14ac:dyDescent="0.25">
      <c r="A381" s="117"/>
      <c r="B381" s="118"/>
      <c r="C381" s="119"/>
      <c r="D381" s="111"/>
      <c r="E381" s="111"/>
      <c r="F381" s="111"/>
      <c r="G381" s="111"/>
      <c r="H381" s="111"/>
      <c r="I381" s="111"/>
      <c r="J381" s="111"/>
      <c r="K381" s="111"/>
      <c r="L381" s="116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</row>
    <row r="382" spans="1:28" ht="33" customHeight="1" x14ac:dyDescent="0.25">
      <c r="A382" s="106" t="s">
        <v>190</v>
      </c>
      <c r="B382" s="216" t="s">
        <v>191</v>
      </c>
      <c r="C382" s="171"/>
      <c r="D382" s="171"/>
      <c r="E382" s="171"/>
      <c r="F382" s="171"/>
      <c r="G382" s="171"/>
      <c r="H382" s="171"/>
      <c r="I382" s="171"/>
      <c r="J382" s="171"/>
      <c r="K382" s="171"/>
      <c r="L382" s="197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</row>
    <row r="383" spans="1:28" ht="14.25" customHeight="1" x14ac:dyDescent="0.25">
      <c r="A383" s="230" t="s">
        <v>506</v>
      </c>
      <c r="B383" s="127" t="s">
        <v>521</v>
      </c>
      <c r="C383" s="138" t="s">
        <v>523</v>
      </c>
      <c r="D383" s="138" t="s">
        <v>525</v>
      </c>
      <c r="E383" s="217" t="s">
        <v>509</v>
      </c>
      <c r="F383" s="171"/>
      <c r="G383" s="197"/>
      <c r="H383" s="141"/>
      <c r="I383" s="111"/>
      <c r="J383" s="111"/>
      <c r="K383" s="112" t="s">
        <v>510</v>
      </c>
      <c r="L383" s="113">
        <v>0</v>
      </c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</row>
    <row r="384" spans="1:28" ht="14.25" customHeight="1" x14ac:dyDescent="0.25">
      <c r="A384" s="231"/>
      <c r="B384" s="139"/>
      <c r="C384" s="139"/>
      <c r="D384" s="140">
        <f t="shared" ref="D384:D385" si="32">B384*C384</f>
        <v>0</v>
      </c>
      <c r="E384" s="217"/>
      <c r="F384" s="171"/>
      <c r="G384" s="197"/>
      <c r="H384" s="141"/>
      <c r="I384" s="111"/>
      <c r="J384" s="111"/>
      <c r="K384" s="114" t="s">
        <v>512</v>
      </c>
      <c r="L384" s="115">
        <f>D386</f>
        <v>0</v>
      </c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</row>
    <row r="385" spans="1:28" ht="14.25" customHeight="1" x14ac:dyDescent="0.25">
      <c r="A385" s="231"/>
      <c r="B385" s="142"/>
      <c r="C385" s="142"/>
      <c r="D385" s="140">
        <f t="shared" si="32"/>
        <v>0</v>
      </c>
      <c r="E385" s="217"/>
      <c r="F385" s="171"/>
      <c r="G385" s="197"/>
      <c r="H385" s="141"/>
      <c r="I385" s="111"/>
      <c r="J385" s="111"/>
      <c r="K385" s="114" t="s">
        <v>513</v>
      </c>
      <c r="L385" s="115">
        <f>SUM(L383:L384)</f>
        <v>0</v>
      </c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</row>
    <row r="386" spans="1:28" ht="14.25" customHeight="1" x14ac:dyDescent="0.25">
      <c r="A386" s="232"/>
      <c r="B386" s="218" t="s">
        <v>517</v>
      </c>
      <c r="C386" s="171"/>
      <c r="D386" s="144">
        <f>SUM(D384:D385)</f>
        <v>0</v>
      </c>
      <c r="E386" s="111"/>
      <c r="F386" s="111"/>
      <c r="G386" s="111"/>
      <c r="H386" s="111"/>
      <c r="I386" s="111"/>
      <c r="J386" s="111"/>
      <c r="K386" s="111"/>
      <c r="L386" s="116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</row>
    <row r="387" spans="1:28" ht="14.25" customHeight="1" x14ac:dyDescent="0.25">
      <c r="A387" s="117"/>
      <c r="B387" s="118"/>
      <c r="C387" s="119"/>
      <c r="D387" s="111"/>
      <c r="E387" s="111"/>
      <c r="F387" s="111"/>
      <c r="G387" s="111"/>
      <c r="H387" s="111"/>
      <c r="I387" s="111"/>
      <c r="J387" s="111"/>
      <c r="K387" s="111"/>
      <c r="L387" s="116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</row>
    <row r="388" spans="1:28" ht="32.25" customHeight="1" x14ac:dyDescent="0.25">
      <c r="A388" s="106" t="s">
        <v>192</v>
      </c>
      <c r="B388" s="216" t="s">
        <v>193</v>
      </c>
      <c r="C388" s="171"/>
      <c r="D388" s="171"/>
      <c r="E388" s="171"/>
      <c r="F388" s="171"/>
      <c r="G388" s="171"/>
      <c r="H388" s="171"/>
      <c r="I388" s="171"/>
      <c r="J388" s="171"/>
      <c r="K388" s="171"/>
      <c r="L388" s="197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</row>
    <row r="389" spans="1:28" ht="14.25" customHeight="1" x14ac:dyDescent="0.25">
      <c r="A389" s="230" t="s">
        <v>506</v>
      </c>
      <c r="B389" s="127" t="s">
        <v>521</v>
      </c>
      <c r="C389" s="138" t="s">
        <v>523</v>
      </c>
      <c r="D389" s="138" t="s">
        <v>525</v>
      </c>
      <c r="E389" s="217" t="s">
        <v>509</v>
      </c>
      <c r="F389" s="171"/>
      <c r="G389" s="197"/>
      <c r="H389" s="141"/>
      <c r="I389" s="111"/>
      <c r="J389" s="111"/>
      <c r="K389" s="112" t="s">
        <v>510</v>
      </c>
      <c r="L389" s="113">
        <v>0</v>
      </c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</row>
    <row r="390" spans="1:28" ht="14.25" customHeight="1" x14ac:dyDescent="0.25">
      <c r="A390" s="231"/>
      <c r="B390" s="139"/>
      <c r="C390" s="139"/>
      <c r="D390" s="140">
        <f t="shared" ref="D390:D391" si="33">B390*C390</f>
        <v>0</v>
      </c>
      <c r="E390" s="217"/>
      <c r="F390" s="171"/>
      <c r="G390" s="197"/>
      <c r="H390" s="141"/>
      <c r="I390" s="111"/>
      <c r="J390" s="111"/>
      <c r="K390" s="114" t="s">
        <v>512</v>
      </c>
      <c r="L390" s="115">
        <f>D392</f>
        <v>0</v>
      </c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</row>
    <row r="391" spans="1:28" ht="14.25" customHeight="1" x14ac:dyDescent="0.25">
      <c r="A391" s="231"/>
      <c r="B391" s="142"/>
      <c r="C391" s="142"/>
      <c r="D391" s="140">
        <f t="shared" si="33"/>
        <v>0</v>
      </c>
      <c r="E391" s="217"/>
      <c r="F391" s="171"/>
      <c r="G391" s="197"/>
      <c r="H391" s="141"/>
      <c r="I391" s="111"/>
      <c r="J391" s="111"/>
      <c r="K391" s="114" t="s">
        <v>513</v>
      </c>
      <c r="L391" s="115">
        <f>SUM(L389:L390)</f>
        <v>0</v>
      </c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</row>
    <row r="392" spans="1:28" ht="14.25" customHeight="1" x14ac:dyDescent="0.25">
      <c r="A392" s="232"/>
      <c r="B392" s="218" t="s">
        <v>517</v>
      </c>
      <c r="C392" s="171"/>
      <c r="D392" s="144">
        <f>SUM(D390:D391)</f>
        <v>0</v>
      </c>
      <c r="E392" s="111"/>
      <c r="F392" s="111"/>
      <c r="G392" s="111"/>
      <c r="H392" s="111"/>
      <c r="I392" s="111"/>
      <c r="J392" s="111"/>
      <c r="K392" s="111"/>
      <c r="L392" s="116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</row>
    <row r="393" spans="1:28" ht="14.25" customHeight="1" x14ac:dyDescent="0.25">
      <c r="A393" s="117"/>
      <c r="B393" s="118"/>
      <c r="C393" s="119"/>
      <c r="D393" s="111"/>
      <c r="E393" s="111"/>
      <c r="F393" s="111"/>
      <c r="G393" s="111"/>
      <c r="H393" s="111"/>
      <c r="I393" s="111"/>
      <c r="J393" s="111"/>
      <c r="K393" s="111"/>
      <c r="L393" s="116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</row>
    <row r="394" spans="1:28" ht="14.25" customHeight="1" x14ac:dyDescent="0.25">
      <c r="A394" s="106" t="s">
        <v>194</v>
      </c>
      <c r="B394" s="216" t="s">
        <v>195</v>
      </c>
      <c r="C394" s="171"/>
      <c r="D394" s="171"/>
      <c r="E394" s="171"/>
      <c r="F394" s="171"/>
      <c r="G394" s="171"/>
      <c r="H394" s="171"/>
      <c r="I394" s="171"/>
      <c r="J394" s="171"/>
      <c r="K394" s="171"/>
      <c r="L394" s="197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  <c r="AB394" s="104"/>
    </row>
    <row r="395" spans="1:28" ht="14.25" customHeight="1" x14ac:dyDescent="0.25">
      <c r="A395" s="230" t="s">
        <v>506</v>
      </c>
      <c r="B395" s="127" t="s">
        <v>521</v>
      </c>
      <c r="C395" s="138" t="s">
        <v>523</v>
      </c>
      <c r="D395" s="138" t="s">
        <v>525</v>
      </c>
      <c r="E395" s="217" t="s">
        <v>509</v>
      </c>
      <c r="F395" s="171"/>
      <c r="G395" s="197"/>
      <c r="H395" s="141"/>
      <c r="I395" s="111"/>
      <c r="J395" s="111"/>
      <c r="K395" s="112" t="s">
        <v>510</v>
      </c>
      <c r="L395" s="113">
        <v>0</v>
      </c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</row>
    <row r="396" spans="1:28" ht="14.25" customHeight="1" x14ac:dyDescent="0.25">
      <c r="A396" s="231"/>
      <c r="B396" s="139"/>
      <c r="C396" s="139"/>
      <c r="D396" s="140">
        <f t="shared" ref="D396:D397" si="34">B396*C396</f>
        <v>0</v>
      </c>
      <c r="E396" s="217"/>
      <c r="F396" s="171"/>
      <c r="G396" s="197"/>
      <c r="H396" s="141"/>
      <c r="I396" s="111"/>
      <c r="J396" s="111"/>
      <c r="K396" s="114" t="s">
        <v>512</v>
      </c>
      <c r="L396" s="115">
        <f>D398</f>
        <v>0</v>
      </c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  <c r="AA396" s="104"/>
      <c r="AB396" s="104"/>
    </row>
    <row r="397" spans="1:28" ht="14.25" customHeight="1" x14ac:dyDescent="0.25">
      <c r="A397" s="231"/>
      <c r="B397" s="142"/>
      <c r="C397" s="142"/>
      <c r="D397" s="140">
        <f t="shared" si="34"/>
        <v>0</v>
      </c>
      <c r="E397" s="217"/>
      <c r="F397" s="171"/>
      <c r="G397" s="197"/>
      <c r="H397" s="141"/>
      <c r="I397" s="111"/>
      <c r="J397" s="111"/>
      <c r="K397" s="114" t="s">
        <v>513</v>
      </c>
      <c r="L397" s="115">
        <f>SUM(L395:L396)</f>
        <v>0</v>
      </c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</row>
    <row r="398" spans="1:28" ht="14.25" customHeight="1" x14ac:dyDescent="0.25">
      <c r="A398" s="232"/>
      <c r="B398" s="218" t="s">
        <v>517</v>
      </c>
      <c r="C398" s="171"/>
      <c r="D398" s="144">
        <f>SUM(D396:D397)</f>
        <v>0</v>
      </c>
      <c r="E398" s="111"/>
      <c r="F398" s="111"/>
      <c r="G398" s="111"/>
      <c r="H398" s="111"/>
      <c r="I398" s="111"/>
      <c r="J398" s="111"/>
      <c r="K398" s="111"/>
      <c r="L398" s="116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  <c r="AA398" s="104"/>
      <c r="AB398" s="104"/>
    </row>
    <row r="399" spans="1:28" ht="14.25" customHeight="1" x14ac:dyDescent="0.25">
      <c r="A399" s="117"/>
      <c r="B399" s="118"/>
      <c r="C399" s="119"/>
      <c r="D399" s="111"/>
      <c r="E399" s="111"/>
      <c r="F399" s="111"/>
      <c r="G399" s="111"/>
      <c r="H399" s="111"/>
      <c r="I399" s="111"/>
      <c r="J399" s="111"/>
      <c r="K399" s="111"/>
      <c r="L399" s="116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</row>
    <row r="400" spans="1:28" ht="14.25" customHeight="1" x14ac:dyDescent="0.25">
      <c r="A400" s="137" t="s">
        <v>196</v>
      </c>
      <c r="B400" s="228" t="s">
        <v>197</v>
      </c>
      <c r="C400" s="171"/>
      <c r="D400" s="171"/>
      <c r="E400" s="171"/>
      <c r="F400" s="171"/>
      <c r="G400" s="171"/>
      <c r="H400" s="171"/>
      <c r="I400" s="171"/>
      <c r="J400" s="171"/>
      <c r="K400" s="171"/>
      <c r="L400" s="197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</row>
    <row r="401" spans="1:28" ht="14.25" customHeight="1" x14ac:dyDescent="0.25">
      <c r="A401" s="106" t="s">
        <v>198</v>
      </c>
      <c r="B401" s="216" t="s">
        <v>199</v>
      </c>
      <c r="C401" s="171"/>
      <c r="D401" s="171"/>
      <c r="E401" s="171"/>
      <c r="F401" s="171"/>
      <c r="G401" s="171"/>
      <c r="H401" s="171"/>
      <c r="I401" s="171"/>
      <c r="J401" s="171"/>
      <c r="K401" s="171"/>
      <c r="L401" s="197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</row>
    <row r="402" spans="1:28" ht="14.25" customHeight="1" x14ac:dyDescent="0.25">
      <c r="A402" s="230" t="s">
        <v>506</v>
      </c>
      <c r="B402" s="127" t="s">
        <v>521</v>
      </c>
      <c r="C402" s="138" t="s">
        <v>522</v>
      </c>
      <c r="D402" s="138" t="s">
        <v>525</v>
      </c>
      <c r="E402" s="217" t="s">
        <v>509</v>
      </c>
      <c r="F402" s="171"/>
      <c r="G402" s="197"/>
      <c r="H402" s="141"/>
      <c r="I402" s="111"/>
      <c r="J402" s="111"/>
      <c r="K402" s="112" t="s">
        <v>510</v>
      </c>
      <c r="L402" s="113">
        <v>0</v>
      </c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</row>
    <row r="403" spans="1:28" ht="14.25" customHeight="1" x14ac:dyDescent="0.25">
      <c r="A403" s="231"/>
      <c r="B403" s="139"/>
      <c r="C403" s="139"/>
      <c r="D403" s="140">
        <f t="shared" ref="D403:D404" si="35">B403*C403</f>
        <v>0</v>
      </c>
      <c r="E403" s="217"/>
      <c r="F403" s="171"/>
      <c r="G403" s="197"/>
      <c r="H403" s="141"/>
      <c r="I403" s="111"/>
      <c r="J403" s="111"/>
      <c r="K403" s="114" t="s">
        <v>512</v>
      </c>
      <c r="L403" s="115">
        <f>D405</f>
        <v>0</v>
      </c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</row>
    <row r="404" spans="1:28" ht="14.25" customHeight="1" x14ac:dyDescent="0.25">
      <c r="A404" s="231"/>
      <c r="B404" s="142"/>
      <c r="C404" s="142"/>
      <c r="D404" s="140">
        <f t="shared" si="35"/>
        <v>0</v>
      </c>
      <c r="E404" s="217"/>
      <c r="F404" s="171"/>
      <c r="G404" s="197"/>
      <c r="H404" s="141"/>
      <c r="I404" s="111"/>
      <c r="J404" s="111"/>
      <c r="K404" s="114" t="s">
        <v>513</v>
      </c>
      <c r="L404" s="115">
        <f>SUM(L402:L403)</f>
        <v>0</v>
      </c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</row>
    <row r="405" spans="1:28" ht="14.25" customHeight="1" x14ac:dyDescent="0.25">
      <c r="A405" s="232"/>
      <c r="B405" s="218" t="s">
        <v>517</v>
      </c>
      <c r="C405" s="171"/>
      <c r="D405" s="144">
        <f>SUM(D403:D404)</f>
        <v>0</v>
      </c>
      <c r="E405" s="111"/>
      <c r="F405" s="111"/>
      <c r="G405" s="111"/>
      <c r="H405" s="111"/>
      <c r="I405" s="111"/>
      <c r="J405" s="111"/>
      <c r="K405" s="111"/>
      <c r="L405" s="116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</row>
    <row r="406" spans="1:28" ht="14.25" customHeight="1" x14ac:dyDescent="0.25">
      <c r="A406" s="117"/>
      <c r="B406" s="118"/>
      <c r="C406" s="119"/>
      <c r="D406" s="111"/>
      <c r="E406" s="111"/>
      <c r="F406" s="111"/>
      <c r="G406" s="111"/>
      <c r="H406" s="111"/>
      <c r="I406" s="111"/>
      <c r="J406" s="111"/>
      <c r="K406" s="111"/>
      <c r="L406" s="116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</row>
    <row r="407" spans="1:28" ht="14.25" customHeight="1" x14ac:dyDescent="0.25">
      <c r="A407" s="106" t="s">
        <v>200</v>
      </c>
      <c r="B407" s="216" t="s">
        <v>201</v>
      </c>
      <c r="C407" s="171"/>
      <c r="D407" s="171"/>
      <c r="E407" s="171"/>
      <c r="F407" s="171"/>
      <c r="G407" s="171"/>
      <c r="H407" s="171"/>
      <c r="I407" s="171"/>
      <c r="J407" s="171"/>
      <c r="K407" s="171"/>
      <c r="L407" s="197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</row>
    <row r="408" spans="1:28" ht="14.25" customHeight="1" x14ac:dyDescent="0.25">
      <c r="A408" s="230" t="s">
        <v>506</v>
      </c>
      <c r="B408" s="127" t="s">
        <v>521</v>
      </c>
      <c r="C408" s="138" t="s">
        <v>522</v>
      </c>
      <c r="D408" s="138" t="s">
        <v>525</v>
      </c>
      <c r="E408" s="217" t="s">
        <v>509</v>
      </c>
      <c r="F408" s="171"/>
      <c r="G408" s="197"/>
      <c r="H408" s="141"/>
      <c r="I408" s="111"/>
      <c r="J408" s="111"/>
      <c r="K408" s="112" t="s">
        <v>510</v>
      </c>
      <c r="L408" s="113">
        <v>0</v>
      </c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</row>
    <row r="409" spans="1:28" ht="14.25" customHeight="1" x14ac:dyDescent="0.25">
      <c r="A409" s="231"/>
      <c r="B409" s="139"/>
      <c r="C409" s="139"/>
      <c r="D409" s="140">
        <f t="shared" ref="D409:D410" si="36">B409*C409</f>
        <v>0</v>
      </c>
      <c r="E409" s="217"/>
      <c r="F409" s="171"/>
      <c r="G409" s="197"/>
      <c r="H409" s="141"/>
      <c r="I409" s="111"/>
      <c r="J409" s="111"/>
      <c r="K409" s="114" t="s">
        <v>512</v>
      </c>
      <c r="L409" s="115">
        <f>D411</f>
        <v>0</v>
      </c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</row>
    <row r="410" spans="1:28" ht="14.25" customHeight="1" x14ac:dyDescent="0.25">
      <c r="A410" s="231"/>
      <c r="B410" s="142"/>
      <c r="C410" s="142"/>
      <c r="D410" s="140">
        <f t="shared" si="36"/>
        <v>0</v>
      </c>
      <c r="E410" s="217"/>
      <c r="F410" s="171"/>
      <c r="G410" s="197"/>
      <c r="H410" s="141"/>
      <c r="I410" s="111"/>
      <c r="J410" s="111"/>
      <c r="K410" s="114" t="s">
        <v>513</v>
      </c>
      <c r="L410" s="115">
        <f>SUM(L408:L409)</f>
        <v>0</v>
      </c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</row>
    <row r="411" spans="1:28" ht="14.25" customHeight="1" x14ac:dyDescent="0.25">
      <c r="A411" s="232"/>
      <c r="B411" s="218" t="s">
        <v>517</v>
      </c>
      <c r="C411" s="171"/>
      <c r="D411" s="144">
        <f>SUM(D409:D410)</f>
        <v>0</v>
      </c>
      <c r="E411" s="111"/>
      <c r="F411" s="111"/>
      <c r="G411" s="111"/>
      <c r="H411" s="111"/>
      <c r="I411" s="111"/>
      <c r="J411" s="111"/>
      <c r="K411" s="111"/>
      <c r="L411" s="116"/>
      <c r="M411" s="104"/>
      <c r="N411" s="104"/>
      <c r="O411" s="258"/>
      <c r="P411" s="145"/>
      <c r="Q411" s="145"/>
      <c r="R411" s="145"/>
      <c r="S411" s="221"/>
      <c r="T411" s="168"/>
      <c r="U411" s="169"/>
      <c r="V411" s="104"/>
      <c r="W411" s="104"/>
      <c r="X411" s="104"/>
      <c r="Y411" s="104"/>
      <c r="Z411" s="104"/>
      <c r="AA411" s="104"/>
      <c r="AB411" s="104"/>
    </row>
    <row r="412" spans="1:28" ht="14.25" customHeight="1" x14ac:dyDescent="0.25">
      <c r="A412" s="117"/>
      <c r="B412" s="118"/>
      <c r="C412" s="119"/>
      <c r="D412" s="111"/>
      <c r="E412" s="111"/>
      <c r="F412" s="111"/>
      <c r="G412" s="111"/>
      <c r="H412" s="111"/>
      <c r="I412" s="111"/>
      <c r="J412" s="111"/>
      <c r="K412" s="111"/>
      <c r="L412" s="116"/>
      <c r="M412" s="104"/>
      <c r="N412" s="104"/>
      <c r="O412" s="259"/>
      <c r="P412" s="151"/>
      <c r="Q412" s="151"/>
      <c r="R412" s="152"/>
      <c r="S412" s="221"/>
      <c r="T412" s="168"/>
      <c r="U412" s="169"/>
      <c r="V412" s="104"/>
      <c r="W412" s="104"/>
      <c r="X412" s="104"/>
      <c r="Y412" s="104"/>
      <c r="Z412" s="104"/>
      <c r="AA412" s="104"/>
      <c r="AB412" s="104"/>
    </row>
    <row r="413" spans="1:28" ht="14.25" customHeight="1" x14ac:dyDescent="0.25">
      <c r="A413" s="137" t="s">
        <v>202</v>
      </c>
      <c r="B413" s="228" t="s">
        <v>203</v>
      </c>
      <c r="C413" s="171"/>
      <c r="D413" s="171"/>
      <c r="E413" s="171"/>
      <c r="F413" s="171"/>
      <c r="G413" s="171"/>
      <c r="H413" s="171"/>
      <c r="I413" s="171"/>
      <c r="J413" s="171"/>
      <c r="K413" s="171"/>
      <c r="L413" s="197"/>
      <c r="M413" s="104"/>
      <c r="N413" s="104"/>
      <c r="O413" s="259"/>
      <c r="P413" s="111"/>
      <c r="Q413" s="111"/>
      <c r="R413" s="152"/>
      <c r="S413" s="221"/>
      <c r="T413" s="168"/>
      <c r="U413" s="169"/>
      <c r="V413" s="104"/>
      <c r="W413" s="104"/>
      <c r="X413" s="104"/>
      <c r="Y413" s="104"/>
      <c r="Z413" s="104"/>
      <c r="AA413" s="104"/>
      <c r="AB413" s="104"/>
    </row>
    <row r="414" spans="1:28" ht="14.25" customHeight="1" x14ac:dyDescent="0.25">
      <c r="A414" s="150" t="s">
        <v>204</v>
      </c>
      <c r="B414" s="215" t="s">
        <v>205</v>
      </c>
      <c r="C414" s="171"/>
      <c r="D414" s="171"/>
      <c r="E414" s="171"/>
      <c r="F414" s="171"/>
      <c r="G414" s="171"/>
      <c r="H414" s="171"/>
      <c r="I414" s="171"/>
      <c r="J414" s="171"/>
      <c r="K414" s="171"/>
      <c r="L414" s="197"/>
      <c r="M414" s="104"/>
      <c r="N414" s="104"/>
      <c r="O414" s="260"/>
      <c r="P414" s="264"/>
      <c r="Q414" s="190"/>
      <c r="R414" s="153"/>
      <c r="S414" s="111"/>
      <c r="T414" s="111"/>
      <c r="U414" s="111"/>
      <c r="V414" s="104"/>
      <c r="W414" s="104"/>
      <c r="X414" s="104"/>
      <c r="Y414" s="104"/>
      <c r="Z414" s="104"/>
      <c r="AA414" s="104"/>
      <c r="AB414" s="104"/>
    </row>
    <row r="415" spans="1:28" ht="14.25" customHeight="1" x14ac:dyDescent="0.25">
      <c r="A415" s="106" t="s">
        <v>206</v>
      </c>
      <c r="B415" s="216" t="s">
        <v>207</v>
      </c>
      <c r="C415" s="171"/>
      <c r="D415" s="171"/>
      <c r="E415" s="171"/>
      <c r="F415" s="171"/>
      <c r="G415" s="171"/>
      <c r="H415" s="171"/>
      <c r="I415" s="171"/>
      <c r="J415" s="171"/>
      <c r="K415" s="171"/>
      <c r="L415" s="197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</row>
    <row r="416" spans="1:28" ht="14.25" customHeight="1" x14ac:dyDescent="0.25">
      <c r="A416" s="230" t="s">
        <v>506</v>
      </c>
      <c r="B416" s="107" t="s">
        <v>521</v>
      </c>
      <c r="C416" s="222" t="s">
        <v>509</v>
      </c>
      <c r="D416" s="171"/>
      <c r="E416" s="197"/>
      <c r="F416" s="141"/>
      <c r="G416" s="141"/>
      <c r="H416" s="141"/>
      <c r="I416" s="111"/>
      <c r="J416" s="111"/>
      <c r="K416" s="112" t="s">
        <v>510</v>
      </c>
      <c r="L416" s="113">
        <v>0</v>
      </c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</row>
    <row r="417" spans="1:28" ht="14.25" customHeight="1" x14ac:dyDescent="0.25">
      <c r="A417" s="231"/>
      <c r="B417" s="139"/>
      <c r="C417" s="222"/>
      <c r="D417" s="171"/>
      <c r="E417" s="197"/>
      <c r="F417" s="141"/>
      <c r="G417" s="141"/>
      <c r="H417" s="141"/>
      <c r="I417" s="111"/>
      <c r="J417" s="111"/>
      <c r="K417" s="114" t="s">
        <v>512</v>
      </c>
      <c r="L417" s="115">
        <f>B419</f>
        <v>0</v>
      </c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</row>
    <row r="418" spans="1:28" ht="14.25" customHeight="1" x14ac:dyDescent="0.25">
      <c r="A418" s="232"/>
      <c r="B418" s="142"/>
      <c r="C418" s="222"/>
      <c r="D418" s="171"/>
      <c r="E418" s="197"/>
      <c r="F418" s="141"/>
      <c r="G418" s="141"/>
      <c r="H418" s="141"/>
      <c r="I418" s="111"/>
      <c r="J418" s="111"/>
      <c r="K418" s="114" t="s">
        <v>513</v>
      </c>
      <c r="L418" s="115">
        <f>SUM(L416:L417)</f>
        <v>0</v>
      </c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</row>
    <row r="419" spans="1:28" ht="14.25" customHeight="1" x14ac:dyDescent="0.25">
      <c r="A419" s="107" t="s">
        <v>517</v>
      </c>
      <c r="B419" s="132">
        <f>SUM(B417:B418)</f>
        <v>0</v>
      </c>
      <c r="C419" s="141"/>
      <c r="D419" s="141"/>
      <c r="E419" s="111"/>
      <c r="F419" s="141"/>
      <c r="G419" s="141"/>
      <c r="H419" s="111"/>
      <c r="I419" s="111"/>
      <c r="J419" s="111"/>
      <c r="K419" s="111"/>
      <c r="L419" s="116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</row>
    <row r="420" spans="1:28" ht="14.25" customHeight="1" x14ac:dyDescent="0.25">
      <c r="A420" s="117"/>
      <c r="B420" s="118"/>
      <c r="C420" s="119"/>
      <c r="D420" s="111"/>
      <c r="E420" s="111"/>
      <c r="F420" s="111"/>
      <c r="G420" s="111"/>
      <c r="H420" s="111"/>
      <c r="I420" s="111"/>
      <c r="J420" s="111"/>
      <c r="K420" s="111"/>
      <c r="L420" s="116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</row>
    <row r="421" spans="1:28" ht="14.25" customHeight="1" x14ac:dyDescent="0.25">
      <c r="A421" s="150" t="s">
        <v>208</v>
      </c>
      <c r="B421" s="215" t="s">
        <v>209</v>
      </c>
      <c r="C421" s="171"/>
      <c r="D421" s="171"/>
      <c r="E421" s="171"/>
      <c r="F421" s="171"/>
      <c r="G421" s="171"/>
      <c r="H421" s="171"/>
      <c r="I421" s="171"/>
      <c r="J421" s="171"/>
      <c r="K421" s="171"/>
      <c r="L421" s="197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</row>
    <row r="422" spans="1:28" ht="14.25" customHeight="1" x14ac:dyDescent="0.25">
      <c r="A422" s="106" t="s">
        <v>210</v>
      </c>
      <c r="B422" s="216" t="s">
        <v>211</v>
      </c>
      <c r="C422" s="171"/>
      <c r="D422" s="171"/>
      <c r="E422" s="171"/>
      <c r="F422" s="171"/>
      <c r="G422" s="171"/>
      <c r="H422" s="171"/>
      <c r="I422" s="171"/>
      <c r="J422" s="171"/>
      <c r="K422" s="171"/>
      <c r="L422" s="197"/>
      <c r="M422" s="104"/>
      <c r="N422" s="104"/>
      <c r="O422" s="104"/>
      <c r="P422" s="258"/>
      <c r="Q422" s="145"/>
      <c r="R422" s="145"/>
      <c r="S422" s="145"/>
      <c r="T422" s="221"/>
      <c r="U422" s="168"/>
      <c r="V422" s="169"/>
      <c r="W422" s="104"/>
      <c r="X422" s="104"/>
      <c r="Y422" s="104"/>
      <c r="Z422" s="104"/>
      <c r="AA422" s="104"/>
      <c r="AB422" s="104"/>
    </row>
    <row r="423" spans="1:28" ht="14.25" customHeight="1" x14ac:dyDescent="0.25">
      <c r="A423" s="230" t="s">
        <v>506</v>
      </c>
      <c r="B423" s="127" t="s">
        <v>521</v>
      </c>
      <c r="C423" s="138" t="s">
        <v>522</v>
      </c>
      <c r="D423" s="138" t="s">
        <v>525</v>
      </c>
      <c r="E423" s="217" t="s">
        <v>509</v>
      </c>
      <c r="F423" s="171"/>
      <c r="G423" s="197"/>
      <c r="H423" s="141"/>
      <c r="I423" s="111"/>
      <c r="J423" s="111"/>
      <c r="K423" s="112" t="s">
        <v>510</v>
      </c>
      <c r="L423" s="113">
        <v>0</v>
      </c>
      <c r="M423" s="104"/>
      <c r="N423" s="104"/>
      <c r="O423" s="104"/>
      <c r="P423" s="259"/>
      <c r="Q423" s="151"/>
      <c r="R423" s="151"/>
      <c r="S423" s="152"/>
      <c r="T423" s="221"/>
      <c r="U423" s="168"/>
      <c r="V423" s="169"/>
      <c r="W423" s="104"/>
      <c r="X423" s="104"/>
      <c r="Y423" s="104"/>
      <c r="Z423" s="104"/>
      <c r="AA423" s="104"/>
      <c r="AB423" s="104"/>
    </row>
    <row r="424" spans="1:28" ht="14.25" customHeight="1" x14ac:dyDescent="0.25">
      <c r="A424" s="231"/>
      <c r="B424" s="139"/>
      <c r="C424" s="139"/>
      <c r="D424" s="140">
        <f t="shared" ref="D424:D425" si="37">B424*C424</f>
        <v>0</v>
      </c>
      <c r="E424" s="217"/>
      <c r="F424" s="171"/>
      <c r="G424" s="197"/>
      <c r="H424" s="141"/>
      <c r="I424" s="111"/>
      <c r="J424" s="111"/>
      <c r="K424" s="114" t="s">
        <v>512</v>
      </c>
      <c r="L424" s="115">
        <f>D426</f>
        <v>0</v>
      </c>
      <c r="M424" s="104"/>
      <c r="N424" s="104"/>
      <c r="O424" s="104"/>
      <c r="P424" s="260"/>
      <c r="Q424" s="111"/>
      <c r="R424" s="111"/>
      <c r="S424" s="152"/>
      <c r="T424" s="221"/>
      <c r="U424" s="168"/>
      <c r="V424" s="169"/>
      <c r="W424" s="104"/>
      <c r="X424" s="104"/>
      <c r="Y424" s="104"/>
      <c r="Z424" s="104"/>
      <c r="AA424" s="104"/>
      <c r="AB424" s="104"/>
    </row>
    <row r="425" spans="1:28" ht="14.25" customHeight="1" x14ac:dyDescent="0.25">
      <c r="A425" s="231"/>
      <c r="B425" s="142"/>
      <c r="C425" s="142"/>
      <c r="D425" s="140">
        <f t="shared" si="37"/>
        <v>0</v>
      </c>
      <c r="E425" s="217"/>
      <c r="F425" s="171"/>
      <c r="G425" s="197"/>
      <c r="H425" s="141"/>
      <c r="I425" s="111"/>
      <c r="J425" s="111"/>
      <c r="K425" s="114" t="s">
        <v>513</v>
      </c>
      <c r="L425" s="115">
        <f>SUM(L423:L424)</f>
        <v>0</v>
      </c>
      <c r="M425" s="104"/>
      <c r="N425" s="104"/>
      <c r="O425" s="104"/>
      <c r="P425" s="145"/>
      <c r="Q425" s="264"/>
      <c r="R425" s="190"/>
      <c r="S425" s="153"/>
      <c r="T425" s="111"/>
      <c r="U425" s="111"/>
      <c r="V425" s="111"/>
      <c r="W425" s="104"/>
      <c r="X425" s="104"/>
      <c r="Y425" s="104"/>
      <c r="Z425" s="104"/>
      <c r="AA425" s="104"/>
      <c r="AB425" s="104"/>
    </row>
    <row r="426" spans="1:28" ht="14.25" customHeight="1" x14ac:dyDescent="0.25">
      <c r="A426" s="232"/>
      <c r="B426" s="218" t="s">
        <v>517</v>
      </c>
      <c r="C426" s="171"/>
      <c r="D426" s="144">
        <f>SUM(D424:D425)</f>
        <v>0</v>
      </c>
      <c r="E426" s="111"/>
      <c r="F426" s="111"/>
      <c r="G426" s="111"/>
      <c r="H426" s="111"/>
      <c r="I426" s="111"/>
      <c r="J426" s="111"/>
      <c r="K426" s="111"/>
      <c r="L426" s="116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</row>
    <row r="427" spans="1:28" ht="14.25" customHeight="1" x14ac:dyDescent="0.25">
      <c r="A427" s="117"/>
      <c r="B427" s="118"/>
      <c r="C427" s="119"/>
      <c r="D427" s="111"/>
      <c r="E427" s="111"/>
      <c r="F427" s="111"/>
      <c r="G427" s="111"/>
      <c r="H427" s="111"/>
      <c r="I427" s="111"/>
      <c r="J427" s="111"/>
      <c r="K427" s="111"/>
      <c r="L427" s="116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</row>
    <row r="428" spans="1:28" ht="14.25" customHeight="1" x14ac:dyDescent="0.25">
      <c r="A428" s="150" t="s">
        <v>212</v>
      </c>
      <c r="B428" s="215" t="s">
        <v>213</v>
      </c>
      <c r="C428" s="171"/>
      <c r="D428" s="171"/>
      <c r="E428" s="171"/>
      <c r="F428" s="171"/>
      <c r="G428" s="171"/>
      <c r="H428" s="171"/>
      <c r="I428" s="171"/>
      <c r="J428" s="171"/>
      <c r="K428" s="171"/>
      <c r="L428" s="197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</row>
    <row r="429" spans="1:28" ht="14.25" customHeight="1" x14ac:dyDescent="0.25">
      <c r="A429" s="106" t="s">
        <v>214</v>
      </c>
      <c r="B429" s="216" t="s">
        <v>215</v>
      </c>
      <c r="C429" s="171"/>
      <c r="D429" s="171"/>
      <c r="E429" s="171"/>
      <c r="F429" s="171"/>
      <c r="G429" s="171"/>
      <c r="H429" s="171"/>
      <c r="I429" s="171"/>
      <c r="J429" s="171"/>
      <c r="K429" s="171"/>
      <c r="L429" s="197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</row>
    <row r="430" spans="1:28" ht="14.25" customHeight="1" x14ac:dyDescent="0.25">
      <c r="A430" s="230" t="s">
        <v>506</v>
      </c>
      <c r="B430" s="107" t="s">
        <v>521</v>
      </c>
      <c r="C430" s="222" t="s">
        <v>509</v>
      </c>
      <c r="D430" s="171"/>
      <c r="E430" s="197"/>
      <c r="F430" s="141"/>
      <c r="G430" s="141"/>
      <c r="H430" s="141"/>
      <c r="I430" s="111"/>
      <c r="J430" s="111"/>
      <c r="K430" s="112" t="s">
        <v>510</v>
      </c>
      <c r="L430" s="113">
        <v>0</v>
      </c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</row>
    <row r="431" spans="1:28" ht="14.25" customHeight="1" x14ac:dyDescent="0.25">
      <c r="A431" s="231"/>
      <c r="B431" s="139"/>
      <c r="C431" s="222"/>
      <c r="D431" s="171"/>
      <c r="E431" s="197"/>
      <c r="F431" s="141"/>
      <c r="G431" s="141"/>
      <c r="H431" s="141"/>
      <c r="I431" s="111"/>
      <c r="J431" s="111"/>
      <c r="K431" s="114" t="s">
        <v>512</v>
      </c>
      <c r="L431" s="115">
        <f>B433</f>
        <v>0</v>
      </c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</row>
    <row r="432" spans="1:28" ht="14.25" customHeight="1" x14ac:dyDescent="0.25">
      <c r="A432" s="232"/>
      <c r="B432" s="142"/>
      <c r="C432" s="222"/>
      <c r="D432" s="171"/>
      <c r="E432" s="197"/>
      <c r="F432" s="141"/>
      <c r="G432" s="141"/>
      <c r="H432" s="141"/>
      <c r="I432" s="111"/>
      <c r="J432" s="111"/>
      <c r="K432" s="114" t="s">
        <v>513</v>
      </c>
      <c r="L432" s="115">
        <f>SUM(L430:L431)</f>
        <v>0</v>
      </c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</row>
    <row r="433" spans="1:28" ht="14.25" customHeight="1" x14ac:dyDescent="0.25">
      <c r="A433" s="107" t="s">
        <v>517</v>
      </c>
      <c r="B433" s="132">
        <f>SUM(B431:B432)</f>
        <v>0</v>
      </c>
      <c r="C433" s="141"/>
      <c r="D433" s="141"/>
      <c r="E433" s="111"/>
      <c r="F433" s="141"/>
      <c r="G433" s="141"/>
      <c r="H433" s="111"/>
      <c r="I433" s="111"/>
      <c r="J433" s="111"/>
      <c r="K433" s="111"/>
      <c r="L433" s="116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</row>
    <row r="434" spans="1:28" ht="14.25" customHeight="1" x14ac:dyDescent="0.25">
      <c r="A434" s="117"/>
      <c r="B434" s="118"/>
      <c r="C434" s="119"/>
      <c r="D434" s="111"/>
      <c r="E434" s="111"/>
      <c r="F434" s="111"/>
      <c r="G434" s="111"/>
      <c r="H434" s="111"/>
      <c r="I434" s="111"/>
      <c r="J434" s="111"/>
      <c r="K434" s="111"/>
      <c r="L434" s="116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</row>
    <row r="435" spans="1:28" ht="18" customHeight="1" x14ac:dyDescent="0.25">
      <c r="A435" s="22" t="s">
        <v>216</v>
      </c>
      <c r="B435" s="246" t="s">
        <v>217</v>
      </c>
      <c r="C435" s="171"/>
      <c r="D435" s="171"/>
      <c r="E435" s="171"/>
      <c r="F435" s="171"/>
      <c r="G435" s="171"/>
      <c r="H435" s="171"/>
      <c r="I435" s="171"/>
      <c r="J435" s="171"/>
      <c r="K435" s="171"/>
      <c r="L435" s="197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</row>
    <row r="436" spans="1:28" ht="18" customHeight="1" x14ac:dyDescent="0.25">
      <c r="A436" s="137" t="s">
        <v>218</v>
      </c>
      <c r="B436" s="228" t="s">
        <v>219</v>
      </c>
      <c r="C436" s="171"/>
      <c r="D436" s="171"/>
      <c r="E436" s="171"/>
      <c r="F436" s="171"/>
      <c r="G436" s="171"/>
      <c r="H436" s="171"/>
      <c r="I436" s="171"/>
      <c r="J436" s="171"/>
      <c r="K436" s="171"/>
      <c r="L436" s="197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</row>
    <row r="437" spans="1:28" ht="14.25" customHeight="1" x14ac:dyDescent="0.25">
      <c r="A437" s="106" t="s">
        <v>220</v>
      </c>
      <c r="B437" s="216" t="s">
        <v>221</v>
      </c>
      <c r="C437" s="171"/>
      <c r="D437" s="171"/>
      <c r="E437" s="171"/>
      <c r="F437" s="171"/>
      <c r="G437" s="171"/>
      <c r="H437" s="171"/>
      <c r="I437" s="171"/>
      <c r="J437" s="171"/>
      <c r="K437" s="171"/>
      <c r="L437" s="197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</row>
    <row r="438" spans="1:28" ht="14.25" customHeight="1" x14ac:dyDescent="0.25">
      <c r="A438" s="230" t="s">
        <v>506</v>
      </c>
      <c r="B438" s="127" t="s">
        <v>521</v>
      </c>
      <c r="C438" s="138" t="s">
        <v>523</v>
      </c>
      <c r="D438" s="138" t="s">
        <v>540</v>
      </c>
      <c r="E438" s="138" t="s">
        <v>525</v>
      </c>
      <c r="F438" s="217" t="s">
        <v>509</v>
      </c>
      <c r="G438" s="171"/>
      <c r="H438" s="197"/>
      <c r="I438" s="111"/>
      <c r="J438" s="111"/>
      <c r="K438" s="112" t="s">
        <v>510</v>
      </c>
      <c r="L438" s="113">
        <v>0</v>
      </c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</row>
    <row r="439" spans="1:28" ht="14.25" customHeight="1" x14ac:dyDescent="0.25">
      <c r="A439" s="231"/>
      <c r="B439" s="139"/>
      <c r="C439" s="139"/>
      <c r="D439" s="139"/>
      <c r="E439" s="140">
        <f t="shared" ref="E439:E440" si="38">B439*C439*D439</f>
        <v>0</v>
      </c>
      <c r="F439" s="217"/>
      <c r="G439" s="171"/>
      <c r="H439" s="197"/>
      <c r="I439" s="111"/>
      <c r="J439" s="111"/>
      <c r="K439" s="114" t="s">
        <v>512</v>
      </c>
      <c r="L439" s="115">
        <f>E441</f>
        <v>0</v>
      </c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</row>
    <row r="440" spans="1:28" ht="14.25" customHeight="1" x14ac:dyDescent="0.25">
      <c r="A440" s="231"/>
      <c r="B440" s="142"/>
      <c r="C440" s="142"/>
      <c r="D440" s="142"/>
      <c r="E440" s="140">
        <f t="shared" si="38"/>
        <v>0</v>
      </c>
      <c r="F440" s="217"/>
      <c r="G440" s="171"/>
      <c r="H440" s="197"/>
      <c r="I440" s="111"/>
      <c r="J440" s="111"/>
      <c r="K440" s="114" t="s">
        <v>513</v>
      </c>
      <c r="L440" s="115">
        <f>SUM(L438:L439)</f>
        <v>0</v>
      </c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</row>
    <row r="441" spans="1:28" ht="14.25" customHeight="1" x14ac:dyDescent="0.25">
      <c r="A441" s="232"/>
      <c r="B441" s="218" t="s">
        <v>517</v>
      </c>
      <c r="C441" s="171"/>
      <c r="D441" s="197"/>
      <c r="E441" s="144">
        <f>SUM(E439:E440)</f>
        <v>0</v>
      </c>
      <c r="F441" s="111"/>
      <c r="G441" s="111"/>
      <c r="H441" s="111"/>
      <c r="I441" s="111"/>
      <c r="J441" s="111"/>
      <c r="K441" s="111"/>
      <c r="L441" s="116"/>
      <c r="M441" s="104"/>
      <c r="N441" s="104"/>
      <c r="O441" s="221"/>
      <c r="P441" s="168"/>
      <c r="Q441" s="169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</row>
    <row r="442" spans="1:28" ht="14.25" customHeight="1" x14ac:dyDescent="0.25">
      <c r="A442" s="117"/>
      <c r="B442" s="118"/>
      <c r="C442" s="119"/>
      <c r="D442" s="111"/>
      <c r="E442" s="111"/>
      <c r="F442" s="111"/>
      <c r="G442" s="111"/>
      <c r="H442" s="111"/>
      <c r="I442" s="111"/>
      <c r="J442" s="111"/>
      <c r="K442" s="111"/>
      <c r="L442" s="116"/>
      <c r="M442" s="104"/>
      <c r="N442" s="104"/>
      <c r="O442" s="221"/>
      <c r="P442" s="168"/>
      <c r="Q442" s="169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</row>
    <row r="443" spans="1:28" ht="14.25" customHeight="1" x14ac:dyDescent="0.25">
      <c r="A443" s="106" t="s">
        <v>222</v>
      </c>
      <c r="B443" s="216" t="s">
        <v>223</v>
      </c>
      <c r="C443" s="171"/>
      <c r="D443" s="171"/>
      <c r="E443" s="171"/>
      <c r="F443" s="171"/>
      <c r="G443" s="171"/>
      <c r="H443" s="171"/>
      <c r="I443" s="171"/>
      <c r="J443" s="171"/>
      <c r="K443" s="171"/>
      <c r="L443" s="197"/>
      <c r="M443" s="104"/>
      <c r="N443" s="104"/>
      <c r="O443" s="221"/>
      <c r="P443" s="168"/>
      <c r="Q443" s="169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</row>
    <row r="444" spans="1:28" ht="14.25" customHeight="1" x14ac:dyDescent="0.25">
      <c r="A444" s="230" t="s">
        <v>506</v>
      </c>
      <c r="B444" s="127" t="s">
        <v>521</v>
      </c>
      <c r="C444" s="138" t="s">
        <v>523</v>
      </c>
      <c r="D444" s="138" t="s">
        <v>540</v>
      </c>
      <c r="E444" s="138" t="s">
        <v>525</v>
      </c>
      <c r="F444" s="217" t="s">
        <v>509</v>
      </c>
      <c r="G444" s="171"/>
      <c r="H444" s="197"/>
      <c r="I444" s="111"/>
      <c r="J444" s="111"/>
      <c r="K444" s="112" t="s">
        <v>510</v>
      </c>
      <c r="L444" s="113">
        <v>0</v>
      </c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</row>
    <row r="445" spans="1:28" ht="14.25" customHeight="1" x14ac:dyDescent="0.25">
      <c r="A445" s="231"/>
      <c r="B445" s="139"/>
      <c r="C445" s="139"/>
      <c r="D445" s="139"/>
      <c r="E445" s="140">
        <f t="shared" ref="E445:E446" si="39">B445*C445*D445</f>
        <v>0</v>
      </c>
      <c r="F445" s="217"/>
      <c r="G445" s="171"/>
      <c r="H445" s="197"/>
      <c r="I445" s="111"/>
      <c r="J445" s="111"/>
      <c r="K445" s="114" t="s">
        <v>512</v>
      </c>
      <c r="L445" s="115">
        <f>E447</f>
        <v>0</v>
      </c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</row>
    <row r="446" spans="1:28" ht="14.25" customHeight="1" x14ac:dyDescent="0.25">
      <c r="A446" s="231"/>
      <c r="B446" s="142"/>
      <c r="C446" s="142"/>
      <c r="D446" s="142"/>
      <c r="E446" s="140">
        <f t="shared" si="39"/>
        <v>0</v>
      </c>
      <c r="F446" s="217"/>
      <c r="G446" s="171"/>
      <c r="H446" s="197"/>
      <c r="I446" s="111"/>
      <c r="J446" s="111"/>
      <c r="K446" s="114" t="s">
        <v>513</v>
      </c>
      <c r="L446" s="115">
        <f>SUM(L444:L445)</f>
        <v>0</v>
      </c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</row>
    <row r="447" spans="1:28" ht="14.25" customHeight="1" x14ac:dyDescent="0.25">
      <c r="A447" s="232"/>
      <c r="B447" s="218" t="s">
        <v>517</v>
      </c>
      <c r="C447" s="171"/>
      <c r="D447" s="197"/>
      <c r="E447" s="144">
        <f>SUM(E445:E446)</f>
        <v>0</v>
      </c>
      <c r="F447" s="111"/>
      <c r="G447" s="111"/>
      <c r="H447" s="111"/>
      <c r="I447" s="111"/>
      <c r="J447" s="111"/>
      <c r="K447" s="111"/>
      <c r="L447" s="116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</row>
    <row r="448" spans="1:28" ht="14.25" customHeight="1" x14ac:dyDescent="0.25">
      <c r="A448" s="117"/>
      <c r="B448" s="118"/>
      <c r="C448" s="119"/>
      <c r="D448" s="111"/>
      <c r="E448" s="111"/>
      <c r="F448" s="111"/>
      <c r="G448" s="111"/>
      <c r="H448" s="111"/>
      <c r="I448" s="111"/>
      <c r="J448" s="111"/>
      <c r="K448" s="111"/>
      <c r="L448" s="116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</row>
    <row r="449" spans="1:28" ht="14.25" customHeight="1" x14ac:dyDescent="0.25">
      <c r="A449" s="137" t="s">
        <v>224</v>
      </c>
      <c r="B449" s="228" t="s">
        <v>225</v>
      </c>
      <c r="C449" s="171"/>
      <c r="D449" s="171"/>
      <c r="E449" s="171"/>
      <c r="F449" s="171"/>
      <c r="G449" s="171"/>
      <c r="H449" s="171"/>
      <c r="I449" s="171"/>
      <c r="J449" s="171"/>
      <c r="K449" s="171"/>
      <c r="L449" s="197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</row>
    <row r="450" spans="1:28" ht="14.25" customHeight="1" x14ac:dyDescent="0.25">
      <c r="A450" s="106" t="s">
        <v>226</v>
      </c>
      <c r="B450" s="216" t="s">
        <v>227</v>
      </c>
      <c r="C450" s="171"/>
      <c r="D450" s="171"/>
      <c r="E450" s="171"/>
      <c r="F450" s="171"/>
      <c r="G450" s="171"/>
      <c r="H450" s="171"/>
      <c r="I450" s="171"/>
      <c r="J450" s="171"/>
      <c r="K450" s="171"/>
      <c r="L450" s="197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</row>
    <row r="451" spans="1:28" ht="14.25" customHeight="1" x14ac:dyDescent="0.25">
      <c r="A451" s="230" t="s">
        <v>506</v>
      </c>
      <c r="B451" s="127" t="s">
        <v>521</v>
      </c>
      <c r="C451" s="138" t="s">
        <v>522</v>
      </c>
      <c r="D451" s="138" t="s">
        <v>525</v>
      </c>
      <c r="E451" s="217" t="s">
        <v>509</v>
      </c>
      <c r="F451" s="171"/>
      <c r="G451" s="197"/>
      <c r="H451" s="141"/>
      <c r="I451" s="111"/>
      <c r="J451" s="111"/>
      <c r="K451" s="112" t="s">
        <v>510</v>
      </c>
      <c r="L451" s="113">
        <v>0</v>
      </c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</row>
    <row r="452" spans="1:28" ht="14.25" customHeight="1" x14ac:dyDescent="0.25">
      <c r="A452" s="231"/>
      <c r="B452" s="139"/>
      <c r="C452" s="139"/>
      <c r="D452" s="140">
        <f t="shared" ref="D452:D453" si="40">B452*C452</f>
        <v>0</v>
      </c>
      <c r="E452" s="217"/>
      <c r="F452" s="171"/>
      <c r="G452" s="197"/>
      <c r="H452" s="141"/>
      <c r="I452" s="111"/>
      <c r="J452" s="111"/>
      <c r="K452" s="114" t="s">
        <v>512</v>
      </c>
      <c r="L452" s="115">
        <f>D454</f>
        <v>0</v>
      </c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</row>
    <row r="453" spans="1:28" ht="14.25" customHeight="1" x14ac:dyDescent="0.25">
      <c r="A453" s="231"/>
      <c r="B453" s="142"/>
      <c r="C453" s="142"/>
      <c r="D453" s="140">
        <f t="shared" si="40"/>
        <v>0</v>
      </c>
      <c r="E453" s="217"/>
      <c r="F453" s="171"/>
      <c r="G453" s="197"/>
      <c r="H453" s="141"/>
      <c r="I453" s="111"/>
      <c r="J453" s="111"/>
      <c r="K453" s="114" t="s">
        <v>513</v>
      </c>
      <c r="L453" s="115">
        <f>SUM(L451:L452)</f>
        <v>0</v>
      </c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</row>
    <row r="454" spans="1:28" ht="14.25" customHeight="1" x14ac:dyDescent="0.25">
      <c r="A454" s="232"/>
      <c r="B454" s="218" t="s">
        <v>517</v>
      </c>
      <c r="C454" s="171"/>
      <c r="D454" s="144">
        <f>SUM(D452:D453)</f>
        <v>0</v>
      </c>
      <c r="E454" s="111"/>
      <c r="F454" s="111"/>
      <c r="G454" s="111"/>
      <c r="H454" s="111"/>
      <c r="I454" s="111"/>
      <c r="J454" s="111"/>
      <c r="K454" s="111"/>
      <c r="L454" s="116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</row>
    <row r="455" spans="1:28" ht="14.25" customHeight="1" x14ac:dyDescent="0.25">
      <c r="A455" s="117"/>
      <c r="B455" s="118"/>
      <c r="C455" s="119"/>
      <c r="D455" s="111"/>
      <c r="E455" s="111"/>
      <c r="F455" s="111"/>
      <c r="G455" s="111"/>
      <c r="H455" s="111"/>
      <c r="I455" s="111"/>
      <c r="J455" s="111"/>
      <c r="K455" s="111"/>
      <c r="L455" s="116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</row>
    <row r="456" spans="1:28" ht="32.25" customHeight="1" x14ac:dyDescent="0.25">
      <c r="A456" s="106" t="s">
        <v>228</v>
      </c>
      <c r="B456" s="216" t="s">
        <v>229</v>
      </c>
      <c r="C456" s="171"/>
      <c r="D456" s="171"/>
      <c r="E456" s="171"/>
      <c r="F456" s="171"/>
      <c r="G456" s="171"/>
      <c r="H456" s="171"/>
      <c r="I456" s="171"/>
      <c r="J456" s="171"/>
      <c r="K456" s="171"/>
      <c r="L456" s="197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</row>
    <row r="457" spans="1:28" ht="14.25" customHeight="1" x14ac:dyDescent="0.25">
      <c r="A457" s="230" t="s">
        <v>506</v>
      </c>
      <c r="B457" s="127" t="s">
        <v>521</v>
      </c>
      <c r="C457" s="138" t="s">
        <v>522</v>
      </c>
      <c r="D457" s="138" t="s">
        <v>525</v>
      </c>
      <c r="E457" s="217" t="s">
        <v>509</v>
      </c>
      <c r="F457" s="171"/>
      <c r="G457" s="197"/>
      <c r="H457" s="141"/>
      <c r="I457" s="111"/>
      <c r="J457" s="111"/>
      <c r="K457" s="112" t="s">
        <v>510</v>
      </c>
      <c r="L457" s="113">
        <v>0</v>
      </c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</row>
    <row r="458" spans="1:28" ht="14.25" customHeight="1" x14ac:dyDescent="0.25">
      <c r="A458" s="231"/>
      <c r="B458" s="139"/>
      <c r="C458" s="139"/>
      <c r="D458" s="140">
        <f t="shared" ref="D458:D459" si="41">B458*C458</f>
        <v>0</v>
      </c>
      <c r="E458" s="217"/>
      <c r="F458" s="171"/>
      <c r="G458" s="197"/>
      <c r="H458" s="141"/>
      <c r="I458" s="111"/>
      <c r="J458" s="111"/>
      <c r="K458" s="114" t="s">
        <v>512</v>
      </c>
      <c r="L458" s="115">
        <f>D460</f>
        <v>0</v>
      </c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</row>
    <row r="459" spans="1:28" ht="14.25" customHeight="1" x14ac:dyDescent="0.25">
      <c r="A459" s="231"/>
      <c r="B459" s="142"/>
      <c r="C459" s="142"/>
      <c r="D459" s="140">
        <f t="shared" si="41"/>
        <v>0</v>
      </c>
      <c r="E459" s="217"/>
      <c r="F459" s="171"/>
      <c r="G459" s="197"/>
      <c r="H459" s="141"/>
      <c r="I459" s="111"/>
      <c r="J459" s="111"/>
      <c r="K459" s="114" t="s">
        <v>513</v>
      </c>
      <c r="L459" s="115">
        <f>SUM(L457:L458)</f>
        <v>0</v>
      </c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</row>
    <row r="460" spans="1:28" ht="14.25" customHeight="1" x14ac:dyDescent="0.25">
      <c r="A460" s="232"/>
      <c r="B460" s="218" t="s">
        <v>517</v>
      </c>
      <c r="C460" s="171"/>
      <c r="D460" s="144">
        <f>SUM(D458:D459)</f>
        <v>0</v>
      </c>
      <c r="E460" s="111"/>
      <c r="F460" s="111"/>
      <c r="G460" s="111"/>
      <c r="H460" s="111"/>
      <c r="I460" s="111"/>
      <c r="J460" s="111"/>
      <c r="K460" s="111"/>
      <c r="L460" s="116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</row>
    <row r="461" spans="1:28" ht="14.25" customHeight="1" x14ac:dyDescent="0.25">
      <c r="A461" s="117"/>
      <c r="B461" s="118"/>
      <c r="C461" s="119"/>
      <c r="D461" s="111"/>
      <c r="E461" s="111"/>
      <c r="F461" s="111"/>
      <c r="G461" s="111"/>
      <c r="H461" s="111"/>
      <c r="I461" s="111"/>
      <c r="J461" s="111"/>
      <c r="K461" s="111"/>
      <c r="L461" s="116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</row>
    <row r="462" spans="1:28" ht="14.25" customHeight="1" x14ac:dyDescent="0.25">
      <c r="A462" s="106" t="s">
        <v>230</v>
      </c>
      <c r="B462" s="216" t="s">
        <v>231</v>
      </c>
      <c r="C462" s="171"/>
      <c r="D462" s="171"/>
      <c r="E462" s="171"/>
      <c r="F462" s="171"/>
      <c r="G462" s="171"/>
      <c r="H462" s="171"/>
      <c r="I462" s="171"/>
      <c r="J462" s="171"/>
      <c r="K462" s="171"/>
      <c r="L462" s="197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</row>
    <row r="463" spans="1:28" ht="14.25" customHeight="1" x14ac:dyDescent="0.25">
      <c r="A463" s="230" t="s">
        <v>506</v>
      </c>
      <c r="B463" s="127" t="s">
        <v>521</v>
      </c>
      <c r="C463" s="138" t="s">
        <v>522</v>
      </c>
      <c r="D463" s="138" t="s">
        <v>525</v>
      </c>
      <c r="E463" s="217" t="s">
        <v>509</v>
      </c>
      <c r="F463" s="171"/>
      <c r="G463" s="197"/>
      <c r="H463" s="141"/>
      <c r="I463" s="111"/>
      <c r="J463" s="111"/>
      <c r="K463" s="112" t="s">
        <v>510</v>
      </c>
      <c r="L463" s="113">
        <v>0</v>
      </c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</row>
    <row r="464" spans="1:28" ht="14.25" customHeight="1" x14ac:dyDescent="0.25">
      <c r="A464" s="231"/>
      <c r="B464" s="139"/>
      <c r="C464" s="139"/>
      <c r="D464" s="140">
        <f t="shared" ref="D464:D465" si="42">B464*C464</f>
        <v>0</v>
      </c>
      <c r="E464" s="217"/>
      <c r="F464" s="171"/>
      <c r="G464" s="197"/>
      <c r="H464" s="141"/>
      <c r="I464" s="111"/>
      <c r="J464" s="111"/>
      <c r="K464" s="114" t="s">
        <v>512</v>
      </c>
      <c r="L464" s="115">
        <f>D466</f>
        <v>0</v>
      </c>
      <c r="M464" s="104"/>
      <c r="N464" s="104"/>
      <c r="O464" s="145"/>
      <c r="P464" s="145"/>
      <c r="Q464" s="145"/>
      <c r="R464" s="145"/>
      <c r="S464" s="221"/>
      <c r="T464" s="168"/>
      <c r="U464" s="169"/>
      <c r="V464" s="104"/>
      <c r="W464" s="104"/>
      <c r="X464" s="104"/>
      <c r="Y464" s="104"/>
      <c r="Z464" s="104"/>
      <c r="AA464" s="104"/>
      <c r="AB464" s="104"/>
    </row>
    <row r="465" spans="1:28" ht="14.25" customHeight="1" x14ac:dyDescent="0.25">
      <c r="A465" s="231"/>
      <c r="B465" s="142"/>
      <c r="C465" s="142"/>
      <c r="D465" s="140">
        <f t="shared" si="42"/>
        <v>0</v>
      </c>
      <c r="E465" s="217"/>
      <c r="F465" s="171"/>
      <c r="G465" s="197"/>
      <c r="H465" s="141"/>
      <c r="I465" s="111"/>
      <c r="J465" s="111"/>
      <c r="K465" s="114" t="s">
        <v>513</v>
      </c>
      <c r="L465" s="115">
        <f>SUM(L463:L464)</f>
        <v>0</v>
      </c>
      <c r="M465" s="104"/>
      <c r="N465" s="104"/>
      <c r="O465" s="151"/>
      <c r="P465" s="151"/>
      <c r="Q465" s="151"/>
      <c r="R465" s="152"/>
      <c r="S465" s="221"/>
      <c r="T465" s="168"/>
      <c r="U465" s="169"/>
      <c r="V465" s="104"/>
      <c r="W465" s="104"/>
      <c r="X465" s="104"/>
      <c r="Y465" s="104"/>
      <c r="Z465" s="104"/>
      <c r="AA465" s="104"/>
      <c r="AB465" s="104"/>
    </row>
    <row r="466" spans="1:28" ht="14.25" customHeight="1" x14ac:dyDescent="0.25">
      <c r="A466" s="232"/>
      <c r="B466" s="218" t="s">
        <v>517</v>
      </c>
      <c r="C466" s="171"/>
      <c r="D466" s="144">
        <f>SUM(D464:D465)</f>
        <v>0</v>
      </c>
      <c r="E466" s="111"/>
      <c r="F466" s="111"/>
      <c r="G466" s="111"/>
      <c r="H466" s="111"/>
      <c r="I466" s="111"/>
      <c r="J466" s="111"/>
      <c r="K466" s="111"/>
      <c r="L466" s="116"/>
      <c r="M466" s="104"/>
      <c r="N466" s="104"/>
      <c r="O466" s="111"/>
      <c r="P466" s="111"/>
      <c r="Q466" s="111"/>
      <c r="R466" s="152"/>
      <c r="S466" s="221"/>
      <c r="T466" s="168"/>
      <c r="U466" s="169"/>
      <c r="V466" s="104"/>
      <c r="W466" s="104"/>
      <c r="X466" s="104"/>
      <c r="Y466" s="104"/>
      <c r="Z466" s="104"/>
      <c r="AA466" s="104"/>
      <c r="AB466" s="104"/>
    </row>
    <row r="467" spans="1:28" ht="14.25" customHeight="1" x14ac:dyDescent="0.25">
      <c r="A467" s="117"/>
      <c r="B467" s="118"/>
      <c r="C467" s="119"/>
      <c r="D467" s="111"/>
      <c r="E467" s="111"/>
      <c r="F467" s="111"/>
      <c r="G467" s="111"/>
      <c r="H467" s="111"/>
      <c r="I467" s="111"/>
      <c r="J467" s="111"/>
      <c r="K467" s="111"/>
      <c r="L467" s="116"/>
      <c r="M467" s="104"/>
      <c r="N467" s="104"/>
      <c r="O467" s="264"/>
      <c r="P467" s="190"/>
      <c r="Q467" s="190"/>
      <c r="R467" s="153"/>
      <c r="S467" s="111"/>
      <c r="T467" s="111"/>
      <c r="U467" s="111"/>
      <c r="V467" s="104"/>
      <c r="W467" s="104"/>
      <c r="X467" s="104"/>
      <c r="Y467" s="104"/>
      <c r="Z467" s="104"/>
      <c r="AA467" s="104"/>
      <c r="AB467" s="104"/>
    </row>
    <row r="468" spans="1:28" ht="14.25" customHeight="1" x14ac:dyDescent="0.25">
      <c r="A468" s="106" t="s">
        <v>232</v>
      </c>
      <c r="B468" s="216" t="s">
        <v>233</v>
      </c>
      <c r="C468" s="171"/>
      <c r="D468" s="171"/>
      <c r="E468" s="171"/>
      <c r="F468" s="171"/>
      <c r="G468" s="171"/>
      <c r="H468" s="171"/>
      <c r="I468" s="171"/>
      <c r="J468" s="171"/>
      <c r="K468" s="171"/>
      <c r="L468" s="197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</row>
    <row r="469" spans="1:28" ht="14.25" customHeight="1" x14ac:dyDescent="0.25">
      <c r="A469" s="230" t="s">
        <v>506</v>
      </c>
      <c r="B469" s="127" t="s">
        <v>521</v>
      </c>
      <c r="C469" s="138" t="s">
        <v>522</v>
      </c>
      <c r="D469" s="138" t="s">
        <v>525</v>
      </c>
      <c r="E469" s="217" t="s">
        <v>509</v>
      </c>
      <c r="F469" s="171"/>
      <c r="G469" s="197"/>
      <c r="H469" s="141"/>
      <c r="I469" s="111"/>
      <c r="J469" s="111"/>
      <c r="K469" s="112" t="s">
        <v>510</v>
      </c>
      <c r="L469" s="113">
        <v>0</v>
      </c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</row>
    <row r="470" spans="1:28" ht="14.25" customHeight="1" x14ac:dyDescent="0.25">
      <c r="A470" s="231"/>
      <c r="B470" s="139"/>
      <c r="C470" s="139"/>
      <c r="D470" s="140">
        <f t="shared" ref="D470:D471" si="43">B470*C470</f>
        <v>0</v>
      </c>
      <c r="E470" s="217"/>
      <c r="F470" s="171"/>
      <c r="G470" s="197"/>
      <c r="H470" s="141"/>
      <c r="I470" s="111"/>
      <c r="J470" s="111"/>
      <c r="K470" s="114" t="s">
        <v>512</v>
      </c>
      <c r="L470" s="115">
        <f>D472</f>
        <v>0</v>
      </c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</row>
    <row r="471" spans="1:28" ht="14.25" customHeight="1" x14ac:dyDescent="0.25">
      <c r="A471" s="231"/>
      <c r="B471" s="142"/>
      <c r="C471" s="142"/>
      <c r="D471" s="140">
        <f t="shared" si="43"/>
        <v>0</v>
      </c>
      <c r="E471" s="217"/>
      <c r="F471" s="171"/>
      <c r="G471" s="197"/>
      <c r="H471" s="141"/>
      <c r="I471" s="111"/>
      <c r="J471" s="111"/>
      <c r="K471" s="114" t="s">
        <v>513</v>
      </c>
      <c r="L471" s="115">
        <f>SUM(L469:L470)</f>
        <v>0</v>
      </c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</row>
    <row r="472" spans="1:28" ht="14.25" customHeight="1" x14ac:dyDescent="0.25">
      <c r="A472" s="232"/>
      <c r="B472" s="218" t="s">
        <v>517</v>
      </c>
      <c r="C472" s="171"/>
      <c r="D472" s="144">
        <f>SUM(D470:D471)</f>
        <v>0</v>
      </c>
      <c r="E472" s="111"/>
      <c r="F472" s="111"/>
      <c r="G472" s="111"/>
      <c r="H472" s="111"/>
      <c r="I472" s="111"/>
      <c r="J472" s="111"/>
      <c r="K472" s="111"/>
      <c r="L472" s="116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</row>
    <row r="473" spans="1:28" ht="14.25" customHeight="1" x14ac:dyDescent="0.25">
      <c r="A473" s="117"/>
      <c r="B473" s="118"/>
      <c r="C473" s="119"/>
      <c r="D473" s="111"/>
      <c r="E473" s="111"/>
      <c r="F473" s="111"/>
      <c r="G473" s="111"/>
      <c r="H473" s="111"/>
      <c r="I473" s="111"/>
      <c r="J473" s="111"/>
      <c r="K473" s="111"/>
      <c r="L473" s="116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</row>
    <row r="474" spans="1:28" ht="14.25" customHeight="1" x14ac:dyDescent="0.25">
      <c r="A474" s="22" t="s">
        <v>234</v>
      </c>
      <c r="B474" s="246" t="s">
        <v>235</v>
      </c>
      <c r="C474" s="171"/>
      <c r="D474" s="171"/>
      <c r="E474" s="171"/>
      <c r="F474" s="171"/>
      <c r="G474" s="171"/>
      <c r="H474" s="171"/>
      <c r="I474" s="171"/>
      <c r="J474" s="171"/>
      <c r="K474" s="171"/>
      <c r="L474" s="197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</row>
    <row r="475" spans="1:28" ht="14.25" customHeight="1" x14ac:dyDescent="0.25">
      <c r="A475" s="137" t="s">
        <v>236</v>
      </c>
      <c r="B475" s="228" t="s">
        <v>237</v>
      </c>
      <c r="C475" s="171"/>
      <c r="D475" s="171"/>
      <c r="E475" s="171"/>
      <c r="F475" s="171"/>
      <c r="G475" s="171"/>
      <c r="H475" s="171"/>
      <c r="I475" s="171"/>
      <c r="J475" s="171"/>
      <c r="K475" s="171"/>
      <c r="L475" s="197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  <c r="AA475" s="104"/>
      <c r="AB475" s="104"/>
    </row>
    <row r="476" spans="1:28" ht="14.25" customHeight="1" x14ac:dyDescent="0.25">
      <c r="A476" s="106" t="s">
        <v>238</v>
      </c>
      <c r="B476" s="216" t="s">
        <v>239</v>
      </c>
      <c r="C476" s="171"/>
      <c r="D476" s="171"/>
      <c r="E476" s="171"/>
      <c r="F476" s="171"/>
      <c r="G476" s="171"/>
      <c r="H476" s="171"/>
      <c r="I476" s="171"/>
      <c r="J476" s="171"/>
      <c r="K476" s="171"/>
      <c r="L476" s="197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</row>
    <row r="477" spans="1:28" ht="14.25" customHeight="1" x14ac:dyDescent="0.25">
      <c r="A477" s="230" t="s">
        <v>506</v>
      </c>
      <c r="B477" s="107" t="s">
        <v>541</v>
      </c>
      <c r="C477" s="222" t="s">
        <v>509</v>
      </c>
      <c r="D477" s="171"/>
      <c r="E477" s="197"/>
      <c r="F477" s="141"/>
      <c r="G477" s="141"/>
      <c r="H477" s="141"/>
      <c r="I477" s="111"/>
      <c r="J477" s="111"/>
      <c r="K477" s="112" t="s">
        <v>510</v>
      </c>
      <c r="L477" s="113">
        <v>0</v>
      </c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4"/>
      <c r="AB477" s="104"/>
    </row>
    <row r="478" spans="1:28" ht="14.25" customHeight="1" x14ac:dyDescent="0.25">
      <c r="A478" s="231"/>
      <c r="B478" s="139"/>
      <c r="C478" s="222"/>
      <c r="D478" s="171"/>
      <c r="E478" s="197"/>
      <c r="F478" s="141"/>
      <c r="G478" s="141"/>
      <c r="H478" s="141"/>
      <c r="I478" s="111"/>
      <c r="J478" s="111"/>
      <c r="K478" s="114" t="s">
        <v>512</v>
      </c>
      <c r="L478" s="115">
        <f>B480</f>
        <v>0</v>
      </c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</row>
    <row r="479" spans="1:28" ht="14.25" customHeight="1" x14ac:dyDescent="0.25">
      <c r="A479" s="231"/>
      <c r="B479" s="142"/>
      <c r="C479" s="222"/>
      <c r="D479" s="171"/>
      <c r="E479" s="197"/>
      <c r="F479" s="141"/>
      <c r="G479" s="141"/>
      <c r="H479" s="141"/>
      <c r="I479" s="111"/>
      <c r="J479" s="111"/>
      <c r="K479" s="114" t="s">
        <v>513</v>
      </c>
      <c r="L479" s="115">
        <f>SUM(L477:L478)</f>
        <v>0</v>
      </c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4"/>
      <c r="AB479" s="104"/>
    </row>
    <row r="480" spans="1:28" ht="14.25" customHeight="1" x14ac:dyDescent="0.25">
      <c r="A480" s="232"/>
      <c r="B480" s="132">
        <f>SUM(B478:B479)</f>
        <v>0</v>
      </c>
      <c r="C480" s="141"/>
      <c r="D480" s="141"/>
      <c r="E480" s="111"/>
      <c r="F480" s="141"/>
      <c r="G480" s="141"/>
      <c r="H480" s="111"/>
      <c r="I480" s="111"/>
      <c r="J480" s="111"/>
      <c r="K480" s="111"/>
      <c r="L480" s="116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04"/>
      <c r="AB480" s="104"/>
    </row>
    <row r="481" spans="1:28" ht="14.25" customHeight="1" x14ac:dyDescent="0.25">
      <c r="A481" s="117"/>
      <c r="B481" s="118"/>
      <c r="C481" s="119"/>
      <c r="D481" s="111"/>
      <c r="E481" s="111"/>
      <c r="F481" s="111"/>
      <c r="G481" s="111"/>
      <c r="H481" s="111"/>
      <c r="I481" s="111"/>
      <c r="J481" s="111"/>
      <c r="K481" s="111"/>
      <c r="L481" s="116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4"/>
      <c r="AB481" s="104"/>
    </row>
    <row r="482" spans="1:28" ht="14.25" customHeight="1" x14ac:dyDescent="0.25">
      <c r="A482" s="106" t="s">
        <v>240</v>
      </c>
      <c r="B482" s="216" t="s">
        <v>241</v>
      </c>
      <c r="C482" s="171"/>
      <c r="D482" s="171"/>
      <c r="E482" s="171"/>
      <c r="F482" s="171"/>
      <c r="G482" s="171"/>
      <c r="H482" s="171"/>
      <c r="I482" s="171"/>
      <c r="J482" s="171"/>
      <c r="K482" s="171"/>
      <c r="L482" s="197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  <c r="Y482" s="104"/>
      <c r="Z482" s="104"/>
      <c r="AA482" s="104"/>
      <c r="AB482" s="104"/>
    </row>
    <row r="483" spans="1:28" ht="14.25" customHeight="1" x14ac:dyDescent="0.25">
      <c r="A483" s="230" t="s">
        <v>506</v>
      </c>
      <c r="B483" s="107" t="s">
        <v>541</v>
      </c>
      <c r="C483" s="222" t="s">
        <v>509</v>
      </c>
      <c r="D483" s="171"/>
      <c r="E483" s="197"/>
      <c r="F483" s="141"/>
      <c r="G483" s="141"/>
      <c r="H483" s="141"/>
      <c r="I483" s="111"/>
      <c r="J483" s="111"/>
      <c r="K483" s="112" t="s">
        <v>510</v>
      </c>
      <c r="L483" s="113">
        <v>0</v>
      </c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4"/>
      <c r="Y483" s="104"/>
      <c r="Z483" s="104"/>
      <c r="AA483" s="104"/>
      <c r="AB483" s="104"/>
    </row>
    <row r="484" spans="1:28" ht="14.25" customHeight="1" x14ac:dyDescent="0.25">
      <c r="A484" s="231"/>
      <c r="B484" s="139"/>
      <c r="C484" s="222"/>
      <c r="D484" s="171"/>
      <c r="E484" s="197"/>
      <c r="F484" s="141"/>
      <c r="G484" s="141"/>
      <c r="H484" s="141"/>
      <c r="I484" s="111"/>
      <c r="J484" s="111"/>
      <c r="K484" s="114" t="s">
        <v>512</v>
      </c>
      <c r="L484" s="115">
        <f>B486</f>
        <v>0</v>
      </c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/>
      <c r="AA484" s="104"/>
      <c r="AB484" s="104"/>
    </row>
    <row r="485" spans="1:28" ht="14.25" customHeight="1" x14ac:dyDescent="0.25">
      <c r="A485" s="231"/>
      <c r="B485" s="142"/>
      <c r="C485" s="222"/>
      <c r="D485" s="171"/>
      <c r="E485" s="197"/>
      <c r="F485" s="141"/>
      <c r="G485" s="141"/>
      <c r="H485" s="141"/>
      <c r="I485" s="111"/>
      <c r="J485" s="111"/>
      <c r="K485" s="114" t="s">
        <v>513</v>
      </c>
      <c r="L485" s="115">
        <f>SUM(L483:L484)</f>
        <v>0</v>
      </c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  <c r="AA485" s="104"/>
      <c r="AB485" s="104"/>
    </row>
    <row r="486" spans="1:28" ht="14.25" customHeight="1" x14ac:dyDescent="0.25">
      <c r="A486" s="232"/>
      <c r="B486" s="132">
        <f>SUM(B484:B485)</f>
        <v>0</v>
      </c>
      <c r="C486" s="141"/>
      <c r="D486" s="141"/>
      <c r="E486" s="111"/>
      <c r="F486" s="141"/>
      <c r="G486" s="141"/>
      <c r="H486" s="111"/>
      <c r="I486" s="111"/>
      <c r="J486" s="111"/>
      <c r="K486" s="111"/>
      <c r="L486" s="116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</row>
    <row r="487" spans="1:28" ht="14.25" customHeight="1" x14ac:dyDescent="0.25">
      <c r="A487" s="117"/>
      <c r="B487" s="118"/>
      <c r="C487" s="119"/>
      <c r="D487" s="111"/>
      <c r="E487" s="111"/>
      <c r="F487" s="111"/>
      <c r="G487" s="111"/>
      <c r="H487" s="111"/>
      <c r="I487" s="111"/>
      <c r="J487" s="111"/>
      <c r="K487" s="111"/>
      <c r="L487" s="116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  <c r="AA487" s="104"/>
      <c r="AB487" s="104"/>
    </row>
    <row r="488" spans="1:28" ht="14.25" customHeight="1" x14ac:dyDescent="0.25">
      <c r="A488" s="137" t="s">
        <v>542</v>
      </c>
      <c r="B488" s="228" t="s">
        <v>243</v>
      </c>
      <c r="C488" s="171"/>
      <c r="D488" s="171"/>
      <c r="E488" s="171"/>
      <c r="F488" s="171"/>
      <c r="G488" s="171"/>
      <c r="H488" s="171"/>
      <c r="I488" s="171"/>
      <c r="J488" s="171"/>
      <c r="K488" s="171"/>
      <c r="L488" s="197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/>
      <c r="AA488" s="104"/>
      <c r="AB488" s="104"/>
    </row>
    <row r="489" spans="1:28" ht="14.25" customHeight="1" x14ac:dyDescent="0.25">
      <c r="A489" s="106" t="s">
        <v>543</v>
      </c>
      <c r="B489" s="216" t="s">
        <v>245</v>
      </c>
      <c r="C489" s="171"/>
      <c r="D489" s="171"/>
      <c r="E489" s="171"/>
      <c r="F489" s="171"/>
      <c r="G489" s="171"/>
      <c r="H489" s="171"/>
      <c r="I489" s="171"/>
      <c r="J489" s="171"/>
      <c r="K489" s="171"/>
      <c r="L489" s="197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</row>
    <row r="490" spans="1:28" ht="14.25" customHeight="1" x14ac:dyDescent="0.25">
      <c r="A490" s="230" t="s">
        <v>506</v>
      </c>
      <c r="B490" s="127" t="s">
        <v>521</v>
      </c>
      <c r="C490" s="138" t="s">
        <v>523</v>
      </c>
      <c r="D490" s="138" t="s">
        <v>525</v>
      </c>
      <c r="E490" s="217" t="s">
        <v>509</v>
      </c>
      <c r="F490" s="171"/>
      <c r="G490" s="197"/>
      <c r="H490" s="141"/>
      <c r="I490" s="111"/>
      <c r="J490" s="111"/>
      <c r="K490" s="112" t="s">
        <v>510</v>
      </c>
      <c r="L490" s="113">
        <v>0</v>
      </c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</row>
    <row r="491" spans="1:28" ht="14.25" customHeight="1" x14ac:dyDescent="0.25">
      <c r="A491" s="231"/>
      <c r="B491" s="139"/>
      <c r="C491" s="139"/>
      <c r="D491" s="140">
        <f t="shared" ref="D491:D492" si="44">B491*C491</f>
        <v>0</v>
      </c>
      <c r="E491" s="217"/>
      <c r="F491" s="171"/>
      <c r="G491" s="197"/>
      <c r="H491" s="141"/>
      <c r="I491" s="111"/>
      <c r="J491" s="111"/>
      <c r="K491" s="114" t="s">
        <v>512</v>
      </c>
      <c r="L491" s="115">
        <f>D493</f>
        <v>0</v>
      </c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4"/>
      <c r="AB491" s="104"/>
    </row>
    <row r="492" spans="1:28" ht="14.25" customHeight="1" x14ac:dyDescent="0.25">
      <c r="A492" s="231"/>
      <c r="B492" s="142"/>
      <c r="C492" s="142"/>
      <c r="D492" s="140">
        <f t="shared" si="44"/>
        <v>0</v>
      </c>
      <c r="E492" s="217"/>
      <c r="F492" s="171"/>
      <c r="G492" s="197"/>
      <c r="H492" s="141"/>
      <c r="I492" s="111"/>
      <c r="J492" s="111"/>
      <c r="K492" s="114" t="s">
        <v>513</v>
      </c>
      <c r="L492" s="115">
        <f>SUM(L490:L491)</f>
        <v>0</v>
      </c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4"/>
      <c r="AB492" s="104"/>
    </row>
    <row r="493" spans="1:28" ht="14.25" customHeight="1" x14ac:dyDescent="0.25">
      <c r="A493" s="232"/>
      <c r="B493" s="218" t="s">
        <v>517</v>
      </c>
      <c r="C493" s="171"/>
      <c r="D493" s="144">
        <f>SUM(D491:D492)</f>
        <v>0</v>
      </c>
      <c r="E493" s="111"/>
      <c r="F493" s="111"/>
      <c r="G493" s="111"/>
      <c r="H493" s="111"/>
      <c r="I493" s="111"/>
      <c r="J493" s="111"/>
      <c r="K493" s="111"/>
      <c r="L493" s="116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</row>
    <row r="494" spans="1:28" ht="14.25" customHeight="1" x14ac:dyDescent="0.25">
      <c r="A494" s="117"/>
      <c r="B494" s="118"/>
      <c r="C494" s="119"/>
      <c r="D494" s="111"/>
      <c r="E494" s="111"/>
      <c r="F494" s="111"/>
      <c r="G494" s="111"/>
      <c r="H494" s="111"/>
      <c r="I494" s="111"/>
      <c r="J494" s="111"/>
      <c r="K494" s="111"/>
      <c r="L494" s="116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</row>
    <row r="495" spans="1:28" ht="14.25" customHeight="1" x14ac:dyDescent="0.25">
      <c r="A495" s="106" t="s">
        <v>544</v>
      </c>
      <c r="B495" s="216" t="s">
        <v>247</v>
      </c>
      <c r="C495" s="171"/>
      <c r="D495" s="171"/>
      <c r="E495" s="171"/>
      <c r="F495" s="171"/>
      <c r="G495" s="171"/>
      <c r="H495" s="171"/>
      <c r="I495" s="171"/>
      <c r="J495" s="171"/>
      <c r="K495" s="171"/>
      <c r="L495" s="197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4"/>
      <c r="AB495" s="104"/>
    </row>
    <row r="496" spans="1:28" ht="14.25" customHeight="1" x14ac:dyDescent="0.25">
      <c r="A496" s="230" t="s">
        <v>506</v>
      </c>
      <c r="B496" s="127" t="s">
        <v>521</v>
      </c>
      <c r="C496" s="138" t="s">
        <v>523</v>
      </c>
      <c r="D496" s="138" t="s">
        <v>525</v>
      </c>
      <c r="E496" s="217" t="s">
        <v>509</v>
      </c>
      <c r="F496" s="171"/>
      <c r="G496" s="197"/>
      <c r="H496" s="141"/>
      <c r="I496" s="111"/>
      <c r="J496" s="111"/>
      <c r="K496" s="112" t="s">
        <v>510</v>
      </c>
      <c r="L496" s="113">
        <v>0</v>
      </c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4"/>
      <c r="AB496" s="104"/>
    </row>
    <row r="497" spans="1:28" ht="14.25" customHeight="1" x14ac:dyDescent="0.25">
      <c r="A497" s="231"/>
      <c r="B497" s="139"/>
      <c r="C497" s="139"/>
      <c r="D497" s="140">
        <f t="shared" ref="D497:D498" si="45">B497*C497</f>
        <v>0</v>
      </c>
      <c r="E497" s="217"/>
      <c r="F497" s="171"/>
      <c r="G497" s="197"/>
      <c r="H497" s="141"/>
      <c r="I497" s="111"/>
      <c r="J497" s="111"/>
      <c r="K497" s="114" t="s">
        <v>512</v>
      </c>
      <c r="L497" s="115">
        <f>D499</f>
        <v>0</v>
      </c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  <c r="AA497" s="104"/>
      <c r="AB497" s="104"/>
    </row>
    <row r="498" spans="1:28" ht="14.25" customHeight="1" x14ac:dyDescent="0.25">
      <c r="A498" s="231"/>
      <c r="B498" s="142"/>
      <c r="C498" s="142"/>
      <c r="D498" s="140">
        <f t="shared" si="45"/>
        <v>0</v>
      </c>
      <c r="E498" s="217"/>
      <c r="F498" s="171"/>
      <c r="G498" s="197"/>
      <c r="H498" s="141"/>
      <c r="I498" s="111"/>
      <c r="J498" s="111"/>
      <c r="K498" s="114" t="s">
        <v>513</v>
      </c>
      <c r="L498" s="115">
        <f>SUM(L496:L497)</f>
        <v>0</v>
      </c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4"/>
      <c r="Y498" s="104"/>
      <c r="Z498" s="104"/>
      <c r="AA498" s="104"/>
      <c r="AB498" s="104"/>
    </row>
    <row r="499" spans="1:28" ht="14.25" customHeight="1" x14ac:dyDescent="0.25">
      <c r="A499" s="232"/>
      <c r="B499" s="218" t="s">
        <v>517</v>
      </c>
      <c r="C499" s="171"/>
      <c r="D499" s="144">
        <f>SUM(D497:D498)</f>
        <v>0</v>
      </c>
      <c r="E499" s="111"/>
      <c r="F499" s="111"/>
      <c r="G499" s="111"/>
      <c r="H499" s="111"/>
      <c r="I499" s="111"/>
      <c r="J499" s="111"/>
      <c r="K499" s="111"/>
      <c r="L499" s="116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4"/>
      <c r="Y499" s="104"/>
      <c r="Z499" s="104"/>
      <c r="AA499" s="104"/>
      <c r="AB499" s="104"/>
    </row>
    <row r="500" spans="1:28" ht="14.25" customHeight="1" x14ac:dyDescent="0.25">
      <c r="A500" s="117"/>
      <c r="B500" s="118"/>
      <c r="C500" s="119"/>
      <c r="D500" s="111"/>
      <c r="E500" s="111"/>
      <c r="F500" s="111"/>
      <c r="G500" s="111"/>
      <c r="H500" s="111"/>
      <c r="I500" s="111"/>
      <c r="J500" s="111"/>
      <c r="K500" s="111"/>
      <c r="L500" s="116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  <c r="AA500" s="104"/>
      <c r="AB500" s="104"/>
    </row>
    <row r="501" spans="1:28" ht="14.25" customHeight="1" x14ac:dyDescent="0.25">
      <c r="A501" s="106" t="s">
        <v>545</v>
      </c>
      <c r="B501" s="216" t="s">
        <v>249</v>
      </c>
      <c r="C501" s="171"/>
      <c r="D501" s="171"/>
      <c r="E501" s="171"/>
      <c r="F501" s="171"/>
      <c r="G501" s="171"/>
      <c r="H501" s="171"/>
      <c r="I501" s="171"/>
      <c r="J501" s="171"/>
      <c r="K501" s="171"/>
      <c r="L501" s="197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4"/>
      <c r="Y501" s="104"/>
      <c r="Z501" s="104"/>
      <c r="AA501" s="104"/>
      <c r="AB501" s="104"/>
    </row>
    <row r="502" spans="1:28" ht="14.25" customHeight="1" x14ac:dyDescent="0.25">
      <c r="A502" s="230" t="s">
        <v>506</v>
      </c>
      <c r="B502" s="127" t="s">
        <v>521</v>
      </c>
      <c r="C502" s="138" t="s">
        <v>523</v>
      </c>
      <c r="D502" s="138" t="s">
        <v>525</v>
      </c>
      <c r="E502" s="217" t="s">
        <v>509</v>
      </c>
      <c r="F502" s="171"/>
      <c r="G502" s="197"/>
      <c r="H502" s="141"/>
      <c r="I502" s="111"/>
      <c r="J502" s="111"/>
      <c r="K502" s="112" t="s">
        <v>510</v>
      </c>
      <c r="L502" s="113">
        <v>0</v>
      </c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4"/>
      <c r="Y502" s="104"/>
      <c r="Z502" s="104"/>
      <c r="AA502" s="104"/>
      <c r="AB502" s="104"/>
    </row>
    <row r="503" spans="1:28" ht="14.25" customHeight="1" x14ac:dyDescent="0.25">
      <c r="A503" s="231"/>
      <c r="B503" s="139"/>
      <c r="C503" s="139"/>
      <c r="D503" s="140">
        <f t="shared" ref="D503:D504" si="46">B503*C503</f>
        <v>0</v>
      </c>
      <c r="E503" s="217"/>
      <c r="F503" s="171"/>
      <c r="G503" s="197"/>
      <c r="H503" s="141"/>
      <c r="I503" s="111"/>
      <c r="J503" s="111"/>
      <c r="K503" s="114" t="s">
        <v>512</v>
      </c>
      <c r="L503" s="115">
        <f>D505</f>
        <v>0</v>
      </c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  <c r="AA503" s="104"/>
      <c r="AB503" s="104"/>
    </row>
    <row r="504" spans="1:28" ht="14.25" customHeight="1" x14ac:dyDescent="0.25">
      <c r="A504" s="231"/>
      <c r="B504" s="142"/>
      <c r="C504" s="142"/>
      <c r="D504" s="140">
        <f t="shared" si="46"/>
        <v>0</v>
      </c>
      <c r="E504" s="217"/>
      <c r="F504" s="171"/>
      <c r="G504" s="197"/>
      <c r="H504" s="141"/>
      <c r="I504" s="111"/>
      <c r="J504" s="111"/>
      <c r="K504" s="114" t="s">
        <v>513</v>
      </c>
      <c r="L504" s="115">
        <f>SUM(L502:L503)</f>
        <v>0</v>
      </c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4"/>
      <c r="AB504" s="104"/>
    </row>
    <row r="505" spans="1:28" ht="14.25" customHeight="1" x14ac:dyDescent="0.25">
      <c r="A505" s="232"/>
      <c r="B505" s="218" t="s">
        <v>517</v>
      </c>
      <c r="C505" s="171"/>
      <c r="D505" s="144">
        <f>SUM(D503:D504)</f>
        <v>0</v>
      </c>
      <c r="E505" s="111"/>
      <c r="F505" s="111"/>
      <c r="G505" s="111"/>
      <c r="H505" s="111"/>
      <c r="I505" s="111"/>
      <c r="J505" s="111"/>
      <c r="K505" s="111"/>
      <c r="L505" s="116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4"/>
      <c r="Y505" s="104"/>
      <c r="Z505" s="104"/>
      <c r="AA505" s="104"/>
      <c r="AB505" s="104"/>
    </row>
    <row r="506" spans="1:28" ht="14.25" customHeight="1" x14ac:dyDescent="0.25">
      <c r="A506" s="117"/>
      <c r="B506" s="118"/>
      <c r="C506" s="119"/>
      <c r="D506" s="111"/>
      <c r="E506" s="111"/>
      <c r="F506" s="111"/>
      <c r="G506" s="111"/>
      <c r="H506" s="111"/>
      <c r="I506" s="111"/>
      <c r="J506" s="111"/>
      <c r="K506" s="111"/>
      <c r="L506" s="116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  <c r="AA506" s="104"/>
      <c r="AB506" s="104"/>
    </row>
    <row r="507" spans="1:28" ht="14.25" customHeight="1" x14ac:dyDescent="0.25">
      <c r="A507" s="106" t="s">
        <v>546</v>
      </c>
      <c r="B507" s="216" t="s">
        <v>251</v>
      </c>
      <c r="C507" s="171"/>
      <c r="D507" s="171"/>
      <c r="E507" s="171"/>
      <c r="F507" s="171"/>
      <c r="G507" s="171"/>
      <c r="H507" s="171"/>
      <c r="I507" s="171"/>
      <c r="J507" s="171"/>
      <c r="K507" s="171"/>
      <c r="L507" s="197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4"/>
      <c r="Y507" s="104"/>
      <c r="Z507" s="104"/>
      <c r="AA507" s="104"/>
      <c r="AB507" s="104"/>
    </row>
    <row r="508" spans="1:28" ht="14.25" customHeight="1" x14ac:dyDescent="0.25">
      <c r="A508" s="230" t="s">
        <v>506</v>
      </c>
      <c r="B508" s="127" t="s">
        <v>521</v>
      </c>
      <c r="C508" s="138" t="s">
        <v>523</v>
      </c>
      <c r="D508" s="138" t="s">
        <v>525</v>
      </c>
      <c r="E508" s="217" t="s">
        <v>509</v>
      </c>
      <c r="F508" s="171"/>
      <c r="G508" s="197"/>
      <c r="H508" s="141"/>
      <c r="I508" s="111"/>
      <c r="J508" s="111"/>
      <c r="K508" s="112" t="s">
        <v>510</v>
      </c>
      <c r="L508" s="113">
        <v>0</v>
      </c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</row>
    <row r="509" spans="1:28" ht="14.25" customHeight="1" x14ac:dyDescent="0.25">
      <c r="A509" s="231"/>
      <c r="B509" s="139"/>
      <c r="C509" s="139"/>
      <c r="D509" s="140">
        <f t="shared" ref="D509:D510" si="47">B509*C509</f>
        <v>0</v>
      </c>
      <c r="E509" s="217"/>
      <c r="F509" s="171"/>
      <c r="G509" s="197"/>
      <c r="H509" s="141"/>
      <c r="I509" s="111"/>
      <c r="J509" s="111"/>
      <c r="K509" s="114" t="s">
        <v>512</v>
      </c>
      <c r="L509" s="115">
        <f>D511</f>
        <v>0</v>
      </c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4"/>
      <c r="Y509" s="104"/>
      <c r="Z509" s="104"/>
      <c r="AA509" s="104"/>
      <c r="AB509" s="104"/>
    </row>
    <row r="510" spans="1:28" ht="14.25" customHeight="1" x14ac:dyDescent="0.25">
      <c r="A510" s="231"/>
      <c r="B510" s="142"/>
      <c r="C510" s="142"/>
      <c r="D510" s="140">
        <f t="shared" si="47"/>
        <v>0</v>
      </c>
      <c r="E510" s="217"/>
      <c r="F510" s="171"/>
      <c r="G510" s="197"/>
      <c r="H510" s="141"/>
      <c r="I510" s="111"/>
      <c r="J510" s="111"/>
      <c r="K510" s="114" t="s">
        <v>513</v>
      </c>
      <c r="L510" s="115">
        <f>SUM(L508:L509)</f>
        <v>0</v>
      </c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4"/>
      <c r="Y510" s="104"/>
      <c r="Z510" s="104"/>
      <c r="AA510" s="104"/>
      <c r="AB510" s="104"/>
    </row>
    <row r="511" spans="1:28" ht="14.25" customHeight="1" x14ac:dyDescent="0.25">
      <c r="A511" s="232"/>
      <c r="B511" s="218" t="s">
        <v>517</v>
      </c>
      <c r="C511" s="171"/>
      <c r="D511" s="144">
        <f>SUM(D509:D510)</f>
        <v>0</v>
      </c>
      <c r="E511" s="111"/>
      <c r="F511" s="111"/>
      <c r="G511" s="111"/>
      <c r="H511" s="111"/>
      <c r="I511" s="111"/>
      <c r="J511" s="111"/>
      <c r="K511" s="111"/>
      <c r="L511" s="116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4"/>
      <c r="Y511" s="104"/>
      <c r="Z511" s="104"/>
      <c r="AA511" s="104"/>
      <c r="AB511" s="104"/>
    </row>
    <row r="512" spans="1:28" ht="14.25" customHeight="1" x14ac:dyDescent="0.25">
      <c r="A512" s="117"/>
      <c r="B512" s="118"/>
      <c r="C512" s="119"/>
      <c r="D512" s="111"/>
      <c r="E512" s="111"/>
      <c r="F512" s="111"/>
      <c r="G512" s="111"/>
      <c r="H512" s="111"/>
      <c r="I512" s="111"/>
      <c r="J512" s="111"/>
      <c r="K512" s="111"/>
      <c r="L512" s="116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4"/>
      <c r="Y512" s="104"/>
      <c r="Z512" s="104"/>
      <c r="AA512" s="104"/>
      <c r="AB512" s="104"/>
    </row>
    <row r="513" spans="1:28" ht="14.25" customHeight="1" x14ac:dyDescent="0.25">
      <c r="A513" s="106" t="s">
        <v>547</v>
      </c>
      <c r="B513" s="216" t="s">
        <v>253</v>
      </c>
      <c r="C513" s="171"/>
      <c r="D513" s="171"/>
      <c r="E513" s="171"/>
      <c r="F513" s="171"/>
      <c r="G513" s="171"/>
      <c r="H513" s="171"/>
      <c r="I513" s="171"/>
      <c r="J513" s="171"/>
      <c r="K513" s="171"/>
      <c r="L513" s="197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  <c r="Y513" s="104"/>
      <c r="Z513" s="104"/>
      <c r="AA513" s="104"/>
      <c r="AB513" s="104"/>
    </row>
    <row r="514" spans="1:28" ht="14.25" customHeight="1" x14ac:dyDescent="0.25">
      <c r="A514" s="230" t="s">
        <v>506</v>
      </c>
      <c r="B514" s="127" t="s">
        <v>521</v>
      </c>
      <c r="C514" s="138" t="s">
        <v>523</v>
      </c>
      <c r="D514" s="138" t="s">
        <v>525</v>
      </c>
      <c r="E514" s="217" t="s">
        <v>509</v>
      </c>
      <c r="F514" s="171"/>
      <c r="G514" s="197"/>
      <c r="H514" s="141"/>
      <c r="I514" s="111"/>
      <c r="J514" s="111"/>
      <c r="K514" s="112" t="s">
        <v>510</v>
      </c>
      <c r="L514" s="113">
        <v>0</v>
      </c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  <c r="AA514" s="104"/>
      <c r="AB514" s="104"/>
    </row>
    <row r="515" spans="1:28" ht="14.25" customHeight="1" x14ac:dyDescent="0.25">
      <c r="A515" s="231"/>
      <c r="B515" s="139"/>
      <c r="C515" s="139"/>
      <c r="D515" s="140">
        <f t="shared" ref="D515:D516" si="48">B515*C515</f>
        <v>0</v>
      </c>
      <c r="E515" s="217"/>
      <c r="F515" s="171"/>
      <c r="G515" s="197"/>
      <c r="H515" s="141"/>
      <c r="I515" s="111"/>
      <c r="J515" s="111"/>
      <c r="K515" s="114" t="s">
        <v>512</v>
      </c>
      <c r="L515" s="115">
        <f>D517</f>
        <v>0</v>
      </c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  <c r="AA515" s="104"/>
      <c r="AB515" s="104"/>
    </row>
    <row r="516" spans="1:28" ht="14.25" customHeight="1" x14ac:dyDescent="0.25">
      <c r="A516" s="231"/>
      <c r="B516" s="142"/>
      <c r="C516" s="142"/>
      <c r="D516" s="140">
        <f t="shared" si="48"/>
        <v>0</v>
      </c>
      <c r="E516" s="217"/>
      <c r="F516" s="171"/>
      <c r="G516" s="197"/>
      <c r="H516" s="141"/>
      <c r="I516" s="111"/>
      <c r="J516" s="111"/>
      <c r="K516" s="114" t="s">
        <v>513</v>
      </c>
      <c r="L516" s="115">
        <f>SUM(L514:L515)</f>
        <v>0</v>
      </c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  <c r="AA516" s="104"/>
      <c r="AB516" s="104"/>
    </row>
    <row r="517" spans="1:28" ht="14.25" customHeight="1" x14ac:dyDescent="0.25">
      <c r="A517" s="232"/>
      <c r="B517" s="218" t="s">
        <v>517</v>
      </c>
      <c r="C517" s="171"/>
      <c r="D517" s="144">
        <f>SUM(D515:D516)</f>
        <v>0</v>
      </c>
      <c r="E517" s="111"/>
      <c r="F517" s="111"/>
      <c r="G517" s="111"/>
      <c r="H517" s="111"/>
      <c r="I517" s="111"/>
      <c r="J517" s="111"/>
      <c r="K517" s="111"/>
      <c r="L517" s="116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  <c r="AA517" s="104"/>
      <c r="AB517" s="104"/>
    </row>
    <row r="518" spans="1:28" ht="14.25" customHeight="1" x14ac:dyDescent="0.25">
      <c r="A518" s="117"/>
      <c r="B518" s="118"/>
      <c r="C518" s="119"/>
      <c r="D518" s="111"/>
      <c r="E518" s="111"/>
      <c r="F518" s="111"/>
      <c r="G518" s="111"/>
      <c r="H518" s="111"/>
      <c r="I518" s="111"/>
      <c r="J518" s="111"/>
      <c r="K518" s="111"/>
      <c r="L518" s="116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  <c r="AA518" s="104"/>
      <c r="AB518" s="104"/>
    </row>
    <row r="519" spans="1:28" ht="14.25" customHeight="1" x14ac:dyDescent="0.25">
      <c r="A519" s="106" t="s">
        <v>548</v>
      </c>
      <c r="B519" s="216" t="s">
        <v>255</v>
      </c>
      <c r="C519" s="171"/>
      <c r="D519" s="171"/>
      <c r="E519" s="171"/>
      <c r="F519" s="171"/>
      <c r="G519" s="171"/>
      <c r="H519" s="171"/>
      <c r="I519" s="171"/>
      <c r="J519" s="171"/>
      <c r="K519" s="171"/>
      <c r="L519" s="197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  <c r="AA519" s="104"/>
      <c r="AB519" s="104"/>
    </row>
    <row r="520" spans="1:28" ht="14.25" customHeight="1" x14ac:dyDescent="0.25">
      <c r="A520" s="230" t="s">
        <v>506</v>
      </c>
      <c r="B520" s="127" t="s">
        <v>521</v>
      </c>
      <c r="C520" s="138" t="s">
        <v>523</v>
      </c>
      <c r="D520" s="138" t="s">
        <v>525</v>
      </c>
      <c r="E520" s="217" t="s">
        <v>509</v>
      </c>
      <c r="F520" s="171"/>
      <c r="G520" s="197"/>
      <c r="H520" s="141"/>
      <c r="I520" s="111"/>
      <c r="J520" s="111"/>
      <c r="K520" s="112" t="s">
        <v>510</v>
      </c>
      <c r="L520" s="113">
        <v>0</v>
      </c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4"/>
      <c r="Y520" s="104"/>
      <c r="Z520" s="104"/>
      <c r="AA520" s="104"/>
      <c r="AB520" s="104"/>
    </row>
    <row r="521" spans="1:28" ht="14.25" customHeight="1" x14ac:dyDescent="0.25">
      <c r="A521" s="231"/>
      <c r="B521" s="139"/>
      <c r="C521" s="139"/>
      <c r="D521" s="140">
        <f t="shared" ref="D521:D522" si="49">B521*C521</f>
        <v>0</v>
      </c>
      <c r="E521" s="217"/>
      <c r="F521" s="171"/>
      <c r="G521" s="197"/>
      <c r="H521" s="141"/>
      <c r="I521" s="111"/>
      <c r="J521" s="111"/>
      <c r="K521" s="114" t="s">
        <v>512</v>
      </c>
      <c r="L521" s="115">
        <f>D523</f>
        <v>0</v>
      </c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</row>
    <row r="522" spans="1:28" ht="14.25" customHeight="1" x14ac:dyDescent="0.25">
      <c r="A522" s="231"/>
      <c r="B522" s="142"/>
      <c r="C522" s="142"/>
      <c r="D522" s="140">
        <f t="shared" si="49"/>
        <v>0</v>
      </c>
      <c r="E522" s="217"/>
      <c r="F522" s="171"/>
      <c r="G522" s="197"/>
      <c r="H522" s="141"/>
      <c r="I522" s="111"/>
      <c r="J522" s="111"/>
      <c r="K522" s="114" t="s">
        <v>513</v>
      </c>
      <c r="L522" s="115">
        <f>SUM(L520:L521)</f>
        <v>0</v>
      </c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4"/>
      <c r="Y522" s="104"/>
      <c r="Z522" s="104"/>
      <c r="AA522" s="104"/>
      <c r="AB522" s="104"/>
    </row>
    <row r="523" spans="1:28" ht="14.25" customHeight="1" x14ac:dyDescent="0.25">
      <c r="A523" s="232"/>
      <c r="B523" s="218" t="s">
        <v>517</v>
      </c>
      <c r="C523" s="171"/>
      <c r="D523" s="144">
        <f>SUM(D521:D522)</f>
        <v>0</v>
      </c>
      <c r="E523" s="111"/>
      <c r="F523" s="111"/>
      <c r="G523" s="111"/>
      <c r="H523" s="111"/>
      <c r="I523" s="111"/>
      <c r="J523" s="111"/>
      <c r="K523" s="111"/>
      <c r="L523" s="116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4"/>
      <c r="Y523" s="104"/>
      <c r="Z523" s="104"/>
      <c r="AA523" s="104"/>
      <c r="AB523" s="104"/>
    </row>
    <row r="524" spans="1:28" ht="14.25" customHeight="1" x14ac:dyDescent="0.25">
      <c r="A524" s="117"/>
      <c r="B524" s="118"/>
      <c r="C524" s="119"/>
      <c r="D524" s="111"/>
      <c r="E524" s="111"/>
      <c r="F524" s="111"/>
      <c r="G524" s="111"/>
      <c r="H524" s="111"/>
      <c r="I524" s="111"/>
      <c r="J524" s="111"/>
      <c r="K524" s="111"/>
      <c r="L524" s="116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  <c r="AA524" s="104"/>
      <c r="AB524" s="104"/>
    </row>
    <row r="525" spans="1:28" ht="14.25" customHeight="1" x14ac:dyDescent="0.25">
      <c r="A525" s="106" t="s">
        <v>549</v>
      </c>
      <c r="B525" s="216" t="s">
        <v>257</v>
      </c>
      <c r="C525" s="171"/>
      <c r="D525" s="171"/>
      <c r="E525" s="171"/>
      <c r="F525" s="171"/>
      <c r="G525" s="171"/>
      <c r="H525" s="171"/>
      <c r="I525" s="171"/>
      <c r="J525" s="171"/>
      <c r="K525" s="171"/>
      <c r="L525" s="197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  <c r="AA525" s="104"/>
      <c r="AB525" s="104"/>
    </row>
    <row r="526" spans="1:28" ht="14.25" customHeight="1" x14ac:dyDescent="0.25">
      <c r="A526" s="230" t="s">
        <v>506</v>
      </c>
      <c r="B526" s="107" t="s">
        <v>541</v>
      </c>
      <c r="C526" s="222" t="s">
        <v>509</v>
      </c>
      <c r="D526" s="171"/>
      <c r="E526" s="197"/>
      <c r="F526" s="141"/>
      <c r="G526" s="141"/>
      <c r="H526" s="141"/>
      <c r="I526" s="111"/>
      <c r="J526" s="111"/>
      <c r="K526" s="112" t="s">
        <v>510</v>
      </c>
      <c r="L526" s="113">
        <v>0</v>
      </c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  <c r="AA526" s="104"/>
      <c r="AB526" s="104"/>
    </row>
    <row r="527" spans="1:28" ht="14.25" customHeight="1" x14ac:dyDescent="0.25">
      <c r="A527" s="231"/>
      <c r="B527" s="139"/>
      <c r="C527" s="222"/>
      <c r="D527" s="171"/>
      <c r="E527" s="197"/>
      <c r="F527" s="141"/>
      <c r="G527" s="141"/>
      <c r="H527" s="141"/>
      <c r="I527" s="111"/>
      <c r="J527" s="111"/>
      <c r="K527" s="114" t="s">
        <v>512</v>
      </c>
      <c r="L527" s="115">
        <f>B529</f>
        <v>0</v>
      </c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  <c r="AA527" s="104"/>
      <c r="AB527" s="104"/>
    </row>
    <row r="528" spans="1:28" ht="14.25" customHeight="1" x14ac:dyDescent="0.25">
      <c r="A528" s="232"/>
      <c r="B528" s="142"/>
      <c r="C528" s="222"/>
      <c r="D528" s="171"/>
      <c r="E528" s="197"/>
      <c r="F528" s="141"/>
      <c r="G528" s="141"/>
      <c r="H528" s="141"/>
      <c r="I528" s="111"/>
      <c r="J528" s="111"/>
      <c r="K528" s="114" t="s">
        <v>513</v>
      </c>
      <c r="L528" s="115">
        <f>SUM(L526:L527)</f>
        <v>0</v>
      </c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  <c r="AA528" s="104"/>
      <c r="AB528" s="104"/>
    </row>
    <row r="529" spans="1:28" ht="14.25" customHeight="1" x14ac:dyDescent="0.25">
      <c r="A529" s="107" t="s">
        <v>517</v>
      </c>
      <c r="B529" s="132">
        <f>SUM(B527:B528)</f>
        <v>0</v>
      </c>
      <c r="C529" s="141"/>
      <c r="D529" s="141"/>
      <c r="E529" s="111"/>
      <c r="F529" s="141"/>
      <c r="G529" s="141"/>
      <c r="H529" s="111"/>
      <c r="I529" s="111"/>
      <c r="J529" s="111"/>
      <c r="K529" s="111"/>
      <c r="L529" s="116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  <c r="Y529" s="104"/>
      <c r="Z529" s="104"/>
      <c r="AA529" s="104"/>
      <c r="AB529" s="104"/>
    </row>
    <row r="530" spans="1:28" ht="14.25" customHeight="1" x14ac:dyDescent="0.25">
      <c r="A530" s="117"/>
      <c r="B530" s="118"/>
      <c r="C530" s="119"/>
      <c r="D530" s="111"/>
      <c r="E530" s="111"/>
      <c r="F530" s="111"/>
      <c r="G530" s="111"/>
      <c r="H530" s="111"/>
      <c r="I530" s="111"/>
      <c r="J530" s="111"/>
      <c r="K530" s="111"/>
      <c r="L530" s="116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4"/>
      <c r="Z530" s="104"/>
      <c r="AA530" s="104"/>
      <c r="AB530" s="104"/>
    </row>
    <row r="531" spans="1:28" ht="14.25" customHeight="1" x14ac:dyDescent="0.25">
      <c r="A531" s="106" t="s">
        <v>550</v>
      </c>
      <c r="B531" s="216" t="s">
        <v>260</v>
      </c>
      <c r="C531" s="171"/>
      <c r="D531" s="171"/>
      <c r="E531" s="171"/>
      <c r="F531" s="171"/>
      <c r="G531" s="171"/>
      <c r="H531" s="171"/>
      <c r="I531" s="171"/>
      <c r="J531" s="171"/>
      <c r="K531" s="171"/>
      <c r="L531" s="197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  <c r="AA531" s="104"/>
      <c r="AB531" s="104"/>
    </row>
    <row r="532" spans="1:28" ht="14.25" customHeight="1" x14ac:dyDescent="0.25">
      <c r="A532" s="230" t="s">
        <v>506</v>
      </c>
      <c r="B532" s="127" t="s">
        <v>521</v>
      </c>
      <c r="C532" s="138" t="s">
        <v>523</v>
      </c>
      <c r="D532" s="138" t="s">
        <v>525</v>
      </c>
      <c r="E532" s="217" t="s">
        <v>509</v>
      </c>
      <c r="F532" s="171"/>
      <c r="G532" s="197"/>
      <c r="H532" s="141"/>
      <c r="I532" s="111"/>
      <c r="J532" s="111"/>
      <c r="K532" s="112" t="s">
        <v>510</v>
      </c>
      <c r="L532" s="113">
        <v>0</v>
      </c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/>
      <c r="Y532" s="104"/>
      <c r="Z532" s="104"/>
      <c r="AA532" s="104"/>
      <c r="AB532" s="104"/>
    </row>
    <row r="533" spans="1:28" ht="14.25" customHeight="1" x14ac:dyDescent="0.25">
      <c r="A533" s="231"/>
      <c r="B533" s="139"/>
      <c r="C533" s="139"/>
      <c r="D533" s="140">
        <f t="shared" ref="D533:D534" si="50">B533*C533</f>
        <v>0</v>
      </c>
      <c r="E533" s="217"/>
      <c r="F533" s="171"/>
      <c r="G533" s="197"/>
      <c r="H533" s="141"/>
      <c r="I533" s="111"/>
      <c r="J533" s="111"/>
      <c r="K533" s="114" t="s">
        <v>512</v>
      </c>
      <c r="L533" s="115">
        <f>D535</f>
        <v>0</v>
      </c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/>
      <c r="Y533" s="104"/>
      <c r="Z533" s="104"/>
      <c r="AA533" s="104"/>
      <c r="AB533" s="104"/>
    </row>
    <row r="534" spans="1:28" ht="14.25" customHeight="1" x14ac:dyDescent="0.25">
      <c r="A534" s="231"/>
      <c r="B534" s="142"/>
      <c r="C534" s="142"/>
      <c r="D534" s="140">
        <f t="shared" si="50"/>
        <v>0</v>
      </c>
      <c r="E534" s="217"/>
      <c r="F534" s="171"/>
      <c r="G534" s="197"/>
      <c r="H534" s="141"/>
      <c r="I534" s="111"/>
      <c r="J534" s="111"/>
      <c r="K534" s="114" t="s">
        <v>513</v>
      </c>
      <c r="L534" s="115">
        <f>SUM(L532:L533)</f>
        <v>0</v>
      </c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</row>
    <row r="535" spans="1:28" ht="14.25" customHeight="1" x14ac:dyDescent="0.25">
      <c r="A535" s="232"/>
      <c r="B535" s="218" t="s">
        <v>517</v>
      </c>
      <c r="C535" s="171"/>
      <c r="D535" s="144">
        <f>SUM(D533:D534)</f>
        <v>0</v>
      </c>
      <c r="E535" s="111"/>
      <c r="F535" s="111"/>
      <c r="G535" s="111"/>
      <c r="H535" s="111"/>
      <c r="I535" s="111"/>
      <c r="J535" s="111"/>
      <c r="K535" s="111"/>
      <c r="L535" s="116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/>
      <c r="Y535" s="104"/>
      <c r="Z535" s="104"/>
      <c r="AA535" s="104"/>
      <c r="AB535" s="104"/>
    </row>
    <row r="536" spans="1:28" ht="14.25" customHeight="1" x14ac:dyDescent="0.25">
      <c r="A536" s="117"/>
      <c r="B536" s="118"/>
      <c r="C536" s="119"/>
      <c r="D536" s="111"/>
      <c r="E536" s="111"/>
      <c r="F536" s="111"/>
      <c r="G536" s="111"/>
      <c r="H536" s="111"/>
      <c r="I536" s="111"/>
      <c r="J536" s="111"/>
      <c r="K536" s="111"/>
      <c r="L536" s="116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  <c r="AA536" s="104"/>
      <c r="AB536" s="104"/>
    </row>
    <row r="537" spans="1:28" ht="14.25" customHeight="1" x14ac:dyDescent="0.25">
      <c r="A537" s="22" t="s">
        <v>261</v>
      </c>
      <c r="B537" s="246" t="s">
        <v>262</v>
      </c>
      <c r="C537" s="171"/>
      <c r="D537" s="171"/>
      <c r="E537" s="171"/>
      <c r="F537" s="171"/>
      <c r="G537" s="171"/>
      <c r="H537" s="171"/>
      <c r="I537" s="171"/>
      <c r="J537" s="171"/>
      <c r="K537" s="171"/>
      <c r="L537" s="197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/>
      <c r="Y537" s="104"/>
      <c r="Z537" s="104"/>
      <c r="AA537" s="104"/>
      <c r="AB537" s="104"/>
    </row>
    <row r="538" spans="1:28" ht="14.25" customHeight="1" x14ac:dyDescent="0.25">
      <c r="A538" s="137" t="s">
        <v>263</v>
      </c>
      <c r="B538" s="228" t="s">
        <v>264</v>
      </c>
      <c r="C538" s="171"/>
      <c r="D538" s="171"/>
      <c r="E538" s="171"/>
      <c r="F538" s="171"/>
      <c r="G538" s="171"/>
      <c r="H538" s="171"/>
      <c r="I538" s="171"/>
      <c r="J538" s="171"/>
      <c r="K538" s="171"/>
      <c r="L538" s="197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/>
      <c r="Y538" s="104"/>
      <c r="Z538" s="104"/>
      <c r="AA538" s="104"/>
      <c r="AB538" s="104"/>
    </row>
    <row r="539" spans="1:28" ht="14.25" customHeight="1" x14ac:dyDescent="0.25">
      <c r="A539" s="106" t="s">
        <v>265</v>
      </c>
      <c r="B539" s="216" t="s">
        <v>266</v>
      </c>
      <c r="C539" s="171"/>
      <c r="D539" s="171"/>
      <c r="E539" s="171"/>
      <c r="F539" s="171"/>
      <c r="G539" s="171"/>
      <c r="H539" s="171"/>
      <c r="I539" s="171"/>
      <c r="J539" s="171"/>
      <c r="K539" s="171"/>
      <c r="L539" s="197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  <c r="AA539" s="104"/>
      <c r="AB539" s="104"/>
    </row>
    <row r="540" spans="1:28" ht="14.25" customHeight="1" x14ac:dyDescent="0.25">
      <c r="A540" s="230" t="s">
        <v>506</v>
      </c>
      <c r="B540" s="107" t="s">
        <v>541</v>
      </c>
      <c r="C540" s="222" t="s">
        <v>509</v>
      </c>
      <c r="D540" s="171"/>
      <c r="E540" s="197"/>
      <c r="F540" s="141"/>
      <c r="G540" s="141"/>
      <c r="H540" s="141"/>
      <c r="I540" s="111"/>
      <c r="J540" s="111"/>
      <c r="K540" s="112" t="s">
        <v>510</v>
      </c>
      <c r="L540" s="113">
        <v>0</v>
      </c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/>
      <c r="Z540" s="104"/>
      <c r="AA540" s="104"/>
      <c r="AB540" s="104"/>
    </row>
    <row r="541" spans="1:28" ht="14.25" customHeight="1" x14ac:dyDescent="0.25">
      <c r="A541" s="231"/>
      <c r="B541" s="139"/>
      <c r="C541" s="222"/>
      <c r="D541" s="171"/>
      <c r="E541" s="197"/>
      <c r="F541" s="141"/>
      <c r="G541" s="141"/>
      <c r="H541" s="141"/>
      <c r="I541" s="111"/>
      <c r="J541" s="111"/>
      <c r="K541" s="114" t="s">
        <v>512</v>
      </c>
      <c r="L541" s="115">
        <f>B543</f>
        <v>0</v>
      </c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/>
      <c r="Z541" s="104"/>
      <c r="AA541" s="104"/>
      <c r="AB541" s="104"/>
    </row>
    <row r="542" spans="1:28" ht="14.25" customHeight="1" x14ac:dyDescent="0.25">
      <c r="A542" s="232"/>
      <c r="B542" s="142"/>
      <c r="C542" s="222"/>
      <c r="D542" s="171"/>
      <c r="E542" s="197"/>
      <c r="F542" s="141"/>
      <c r="G542" s="141"/>
      <c r="H542" s="141"/>
      <c r="I542" s="111"/>
      <c r="J542" s="111"/>
      <c r="K542" s="114" t="s">
        <v>513</v>
      </c>
      <c r="L542" s="115">
        <f>SUM(L540:L541)</f>
        <v>0</v>
      </c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  <c r="AA542" s="104"/>
      <c r="AB542" s="104"/>
    </row>
    <row r="543" spans="1:28" ht="14.25" customHeight="1" x14ac:dyDescent="0.25">
      <c r="A543" s="107" t="s">
        <v>517</v>
      </c>
      <c r="B543" s="132">
        <f>SUM(B541:B542)</f>
        <v>0</v>
      </c>
      <c r="C543" s="141"/>
      <c r="D543" s="141"/>
      <c r="E543" s="111"/>
      <c r="F543" s="141"/>
      <c r="G543" s="141"/>
      <c r="H543" s="111"/>
      <c r="I543" s="111"/>
      <c r="J543" s="111"/>
      <c r="K543" s="111"/>
      <c r="L543" s="116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  <c r="AA543" s="104"/>
      <c r="AB543" s="104"/>
    </row>
    <row r="544" spans="1:28" ht="14.25" customHeight="1" x14ac:dyDescent="0.25">
      <c r="A544" s="117"/>
      <c r="B544" s="118"/>
      <c r="C544" s="119"/>
      <c r="D544" s="111"/>
      <c r="E544" s="111"/>
      <c r="F544" s="111"/>
      <c r="G544" s="111"/>
      <c r="H544" s="111"/>
      <c r="I544" s="111"/>
      <c r="J544" s="111"/>
      <c r="K544" s="111"/>
      <c r="L544" s="116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/>
      <c r="Z544" s="104"/>
      <c r="AA544" s="104"/>
      <c r="AB544" s="104"/>
    </row>
    <row r="545" spans="1:28" ht="14.25" customHeight="1" x14ac:dyDescent="0.25">
      <c r="A545" s="106" t="s">
        <v>551</v>
      </c>
      <c r="B545" s="216" t="s">
        <v>268</v>
      </c>
      <c r="C545" s="171"/>
      <c r="D545" s="171"/>
      <c r="E545" s="171"/>
      <c r="F545" s="171"/>
      <c r="G545" s="171"/>
      <c r="H545" s="171"/>
      <c r="I545" s="171"/>
      <c r="J545" s="171"/>
      <c r="K545" s="171"/>
      <c r="L545" s="197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  <c r="AA545" s="104"/>
      <c r="AB545" s="104"/>
    </row>
    <row r="546" spans="1:28" ht="14.25" customHeight="1" x14ac:dyDescent="0.25">
      <c r="A546" s="230" t="s">
        <v>506</v>
      </c>
      <c r="B546" s="107" t="s">
        <v>541</v>
      </c>
      <c r="C546" s="222" t="s">
        <v>509</v>
      </c>
      <c r="D546" s="171"/>
      <c r="E546" s="197"/>
      <c r="F546" s="141"/>
      <c r="G546" s="141"/>
      <c r="H546" s="141"/>
      <c r="I546" s="111"/>
      <c r="J546" s="111"/>
      <c r="K546" s="112" t="s">
        <v>510</v>
      </c>
      <c r="L546" s="113">
        <v>0</v>
      </c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  <c r="AA546" s="104"/>
      <c r="AB546" s="104"/>
    </row>
    <row r="547" spans="1:28" ht="14.25" customHeight="1" x14ac:dyDescent="0.25">
      <c r="A547" s="231"/>
      <c r="B547" s="139"/>
      <c r="C547" s="222"/>
      <c r="D547" s="171"/>
      <c r="E547" s="197"/>
      <c r="F547" s="141"/>
      <c r="G547" s="141"/>
      <c r="H547" s="141"/>
      <c r="I547" s="111"/>
      <c r="J547" s="111"/>
      <c r="K547" s="114" t="s">
        <v>512</v>
      </c>
      <c r="L547" s="115">
        <f>B549</f>
        <v>0</v>
      </c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  <c r="AA547" s="104"/>
      <c r="AB547" s="104"/>
    </row>
    <row r="548" spans="1:28" ht="14.25" customHeight="1" x14ac:dyDescent="0.25">
      <c r="A548" s="232"/>
      <c r="B548" s="142"/>
      <c r="C548" s="222"/>
      <c r="D548" s="171"/>
      <c r="E548" s="197"/>
      <c r="F548" s="141"/>
      <c r="G548" s="141"/>
      <c r="H548" s="141"/>
      <c r="I548" s="111"/>
      <c r="J548" s="111"/>
      <c r="K548" s="114" t="s">
        <v>513</v>
      </c>
      <c r="L548" s="115">
        <f>SUM(L546:L547)</f>
        <v>0</v>
      </c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/>
      <c r="Z548" s="104"/>
      <c r="AA548" s="104"/>
      <c r="AB548" s="104"/>
    </row>
    <row r="549" spans="1:28" ht="14.25" customHeight="1" x14ac:dyDescent="0.25">
      <c r="A549" s="107" t="s">
        <v>517</v>
      </c>
      <c r="B549" s="132">
        <f>SUM(B547:B548)</f>
        <v>0</v>
      </c>
      <c r="C549" s="141"/>
      <c r="D549" s="141"/>
      <c r="E549" s="111"/>
      <c r="F549" s="141"/>
      <c r="G549" s="141"/>
      <c r="H549" s="111"/>
      <c r="I549" s="111"/>
      <c r="J549" s="111"/>
      <c r="K549" s="111"/>
      <c r="L549" s="116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/>
      <c r="Z549" s="104"/>
      <c r="AA549" s="104"/>
      <c r="AB549" s="104"/>
    </row>
    <row r="550" spans="1:28" ht="14.25" customHeight="1" x14ac:dyDescent="0.25">
      <c r="A550" s="117"/>
      <c r="B550" s="118"/>
      <c r="C550" s="119"/>
      <c r="D550" s="111"/>
      <c r="E550" s="111"/>
      <c r="F550" s="111"/>
      <c r="G550" s="111"/>
      <c r="H550" s="111"/>
      <c r="I550" s="111"/>
      <c r="J550" s="111"/>
      <c r="K550" s="111"/>
      <c r="L550" s="116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/>
      <c r="Z550" s="104"/>
      <c r="AA550" s="104"/>
      <c r="AB550" s="104"/>
    </row>
    <row r="551" spans="1:28" ht="14.25" customHeight="1" x14ac:dyDescent="0.25">
      <c r="A551" s="106" t="s">
        <v>551</v>
      </c>
      <c r="B551" s="216" t="s">
        <v>270</v>
      </c>
      <c r="C551" s="171"/>
      <c r="D551" s="171"/>
      <c r="E551" s="171"/>
      <c r="F551" s="171"/>
      <c r="G551" s="171"/>
      <c r="H551" s="171"/>
      <c r="I551" s="171"/>
      <c r="J551" s="171"/>
      <c r="K551" s="171"/>
      <c r="L551" s="197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/>
      <c r="Z551" s="104"/>
      <c r="AA551" s="104"/>
      <c r="AB551" s="104"/>
    </row>
    <row r="552" spans="1:28" ht="14.25" customHeight="1" x14ac:dyDescent="0.25">
      <c r="A552" s="230" t="s">
        <v>506</v>
      </c>
      <c r="B552" s="127" t="s">
        <v>521</v>
      </c>
      <c r="C552" s="222" t="s">
        <v>509</v>
      </c>
      <c r="D552" s="171"/>
      <c r="E552" s="197"/>
      <c r="F552" s="141"/>
      <c r="G552" s="141"/>
      <c r="H552" s="141"/>
      <c r="I552" s="111"/>
      <c r="J552" s="111"/>
      <c r="K552" s="112" t="s">
        <v>510</v>
      </c>
      <c r="L552" s="113">
        <v>0</v>
      </c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/>
      <c r="Z552" s="104"/>
      <c r="AA552" s="104"/>
      <c r="AB552" s="104"/>
    </row>
    <row r="553" spans="1:28" ht="14.25" customHeight="1" x14ac:dyDescent="0.25">
      <c r="A553" s="231"/>
      <c r="B553" s="139"/>
      <c r="C553" s="222"/>
      <c r="D553" s="171"/>
      <c r="E553" s="197"/>
      <c r="F553" s="141"/>
      <c r="G553" s="141"/>
      <c r="H553" s="141"/>
      <c r="I553" s="111"/>
      <c r="J553" s="111"/>
      <c r="K553" s="114" t="s">
        <v>512</v>
      </c>
      <c r="L553" s="115">
        <f>B555</f>
        <v>0</v>
      </c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/>
      <c r="Z553" s="104"/>
      <c r="AA553" s="104"/>
      <c r="AB553" s="104"/>
    </row>
    <row r="554" spans="1:28" ht="14.25" customHeight="1" x14ac:dyDescent="0.25">
      <c r="A554" s="232"/>
      <c r="B554" s="142"/>
      <c r="C554" s="222"/>
      <c r="D554" s="171"/>
      <c r="E554" s="197"/>
      <c r="F554" s="141"/>
      <c r="G554" s="141"/>
      <c r="H554" s="141"/>
      <c r="I554" s="111"/>
      <c r="J554" s="111"/>
      <c r="K554" s="114" t="s">
        <v>513</v>
      </c>
      <c r="L554" s="115">
        <f>SUM(L552:L553)</f>
        <v>0</v>
      </c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/>
      <c r="Z554" s="104"/>
      <c r="AA554" s="104"/>
      <c r="AB554" s="104"/>
    </row>
    <row r="555" spans="1:28" ht="14.25" customHeight="1" x14ac:dyDescent="0.25">
      <c r="A555" s="107" t="s">
        <v>517</v>
      </c>
      <c r="B555" s="132">
        <f>SUM(B553:B554)</f>
        <v>0</v>
      </c>
      <c r="C555" s="141"/>
      <c r="D555" s="141"/>
      <c r="E555" s="111"/>
      <c r="F555" s="141"/>
      <c r="G555" s="141"/>
      <c r="H555" s="111"/>
      <c r="I555" s="111"/>
      <c r="J555" s="111"/>
      <c r="K555" s="111"/>
      <c r="L555" s="116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/>
      <c r="Z555" s="104"/>
      <c r="AA555" s="104"/>
      <c r="AB555" s="104"/>
    </row>
    <row r="556" spans="1:28" ht="14.25" customHeight="1" x14ac:dyDescent="0.25">
      <c r="A556" s="117"/>
      <c r="B556" s="118"/>
      <c r="C556" s="119"/>
      <c r="D556" s="111"/>
      <c r="E556" s="111"/>
      <c r="F556" s="111"/>
      <c r="G556" s="111"/>
      <c r="H556" s="111"/>
      <c r="I556" s="111"/>
      <c r="J556" s="111"/>
      <c r="K556" s="111"/>
      <c r="L556" s="116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/>
      <c r="Z556" s="104"/>
      <c r="AA556" s="104"/>
      <c r="AB556" s="104"/>
    </row>
    <row r="557" spans="1:28" ht="14.25" customHeight="1" x14ac:dyDescent="0.25">
      <c r="A557" s="22" t="s">
        <v>271</v>
      </c>
      <c r="B557" s="246" t="s">
        <v>272</v>
      </c>
      <c r="C557" s="171"/>
      <c r="D557" s="171"/>
      <c r="E557" s="171"/>
      <c r="F557" s="171"/>
      <c r="G557" s="171"/>
      <c r="H557" s="171"/>
      <c r="I557" s="171"/>
      <c r="J557" s="171"/>
      <c r="K557" s="171"/>
      <c r="L557" s="197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/>
      <c r="Z557" s="104"/>
      <c r="AA557" s="104"/>
      <c r="AB557" s="104"/>
    </row>
    <row r="558" spans="1:28" ht="14.25" customHeight="1" x14ac:dyDescent="0.25">
      <c r="A558" s="137" t="s">
        <v>273</v>
      </c>
      <c r="B558" s="228" t="s">
        <v>274</v>
      </c>
      <c r="C558" s="171"/>
      <c r="D558" s="171"/>
      <c r="E558" s="171"/>
      <c r="F558" s="171"/>
      <c r="G558" s="171"/>
      <c r="H558" s="171"/>
      <c r="I558" s="171"/>
      <c r="J558" s="171"/>
      <c r="K558" s="171"/>
      <c r="L558" s="197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/>
      <c r="Z558" s="104"/>
      <c r="AA558" s="104"/>
      <c r="AB558" s="104"/>
    </row>
    <row r="559" spans="1:28" ht="14.25" customHeight="1" x14ac:dyDescent="0.25">
      <c r="A559" s="106" t="s">
        <v>275</v>
      </c>
      <c r="B559" s="216" t="s">
        <v>276</v>
      </c>
      <c r="C559" s="171"/>
      <c r="D559" s="171"/>
      <c r="E559" s="171"/>
      <c r="F559" s="171"/>
      <c r="G559" s="171"/>
      <c r="H559" s="171"/>
      <c r="I559" s="171"/>
      <c r="J559" s="171"/>
      <c r="K559" s="171"/>
      <c r="L559" s="197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/>
      <c r="Z559" s="104"/>
      <c r="AA559" s="104"/>
      <c r="AB559" s="104"/>
    </row>
    <row r="560" spans="1:28" ht="14.25" customHeight="1" x14ac:dyDescent="0.25">
      <c r="A560" s="230" t="s">
        <v>506</v>
      </c>
      <c r="B560" s="107" t="s">
        <v>541</v>
      </c>
      <c r="C560" s="222" t="s">
        <v>509</v>
      </c>
      <c r="D560" s="171"/>
      <c r="E560" s="197"/>
      <c r="F560" s="141"/>
      <c r="G560" s="141"/>
      <c r="H560" s="141"/>
      <c r="I560" s="111"/>
      <c r="J560" s="111"/>
      <c r="K560" s="112" t="s">
        <v>510</v>
      </c>
      <c r="L560" s="113">
        <v>0</v>
      </c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/>
      <c r="Z560" s="104"/>
      <c r="AA560" s="104"/>
      <c r="AB560" s="104"/>
    </row>
    <row r="561" spans="1:28" ht="14.25" customHeight="1" x14ac:dyDescent="0.25">
      <c r="A561" s="231"/>
      <c r="B561" s="139"/>
      <c r="C561" s="222"/>
      <c r="D561" s="171"/>
      <c r="E561" s="197"/>
      <c r="F561" s="141"/>
      <c r="G561" s="141"/>
      <c r="H561" s="141"/>
      <c r="I561" s="111"/>
      <c r="J561" s="111"/>
      <c r="K561" s="114" t="s">
        <v>512</v>
      </c>
      <c r="L561" s="115">
        <f>B563</f>
        <v>0</v>
      </c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/>
      <c r="Z561" s="104"/>
      <c r="AA561" s="104"/>
      <c r="AB561" s="104"/>
    </row>
    <row r="562" spans="1:28" ht="14.25" customHeight="1" x14ac:dyDescent="0.25">
      <c r="A562" s="232"/>
      <c r="B562" s="142"/>
      <c r="C562" s="222"/>
      <c r="D562" s="171"/>
      <c r="E562" s="197"/>
      <c r="F562" s="141"/>
      <c r="G562" s="141"/>
      <c r="H562" s="141"/>
      <c r="I562" s="111"/>
      <c r="J562" s="111"/>
      <c r="K562" s="114" t="s">
        <v>513</v>
      </c>
      <c r="L562" s="115">
        <f>SUM(L560:L561)</f>
        <v>0</v>
      </c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/>
      <c r="Z562" s="104"/>
      <c r="AA562" s="104"/>
      <c r="AB562" s="104"/>
    </row>
    <row r="563" spans="1:28" ht="14.25" customHeight="1" x14ac:dyDescent="0.25">
      <c r="A563" s="107" t="s">
        <v>517</v>
      </c>
      <c r="B563" s="132">
        <f>SUM(B561:B562)</f>
        <v>0</v>
      </c>
      <c r="C563" s="141"/>
      <c r="D563" s="141"/>
      <c r="E563" s="111"/>
      <c r="F563" s="141"/>
      <c r="G563" s="141"/>
      <c r="H563" s="111"/>
      <c r="I563" s="111"/>
      <c r="J563" s="111"/>
      <c r="K563" s="111"/>
      <c r="L563" s="116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/>
      <c r="Z563" s="104"/>
      <c r="AA563" s="104"/>
      <c r="AB563" s="104"/>
    </row>
    <row r="564" spans="1:28" ht="14.25" customHeight="1" x14ac:dyDescent="0.25">
      <c r="A564" s="117"/>
      <c r="B564" s="118"/>
      <c r="C564" s="119"/>
      <c r="D564" s="111"/>
      <c r="E564" s="111"/>
      <c r="F564" s="111"/>
      <c r="G564" s="111"/>
      <c r="H564" s="111"/>
      <c r="I564" s="111"/>
      <c r="J564" s="111"/>
      <c r="K564" s="111"/>
      <c r="L564" s="116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/>
      <c r="Z564" s="104"/>
      <c r="AA564" s="104"/>
      <c r="AB564" s="104"/>
    </row>
    <row r="565" spans="1:28" ht="14.25" customHeight="1" x14ac:dyDescent="0.25">
      <c r="A565" s="106" t="s">
        <v>277</v>
      </c>
      <c r="B565" s="216" t="s">
        <v>278</v>
      </c>
      <c r="C565" s="171"/>
      <c r="D565" s="171"/>
      <c r="E565" s="171"/>
      <c r="F565" s="171"/>
      <c r="G565" s="171"/>
      <c r="H565" s="171"/>
      <c r="I565" s="171"/>
      <c r="J565" s="171"/>
      <c r="K565" s="171"/>
      <c r="L565" s="197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/>
      <c r="Z565" s="104"/>
      <c r="AA565" s="104"/>
      <c r="AB565" s="104"/>
    </row>
    <row r="566" spans="1:28" ht="14.25" customHeight="1" x14ac:dyDescent="0.25">
      <c r="A566" s="230" t="s">
        <v>506</v>
      </c>
      <c r="B566" s="107" t="s">
        <v>541</v>
      </c>
      <c r="C566" s="222" t="s">
        <v>509</v>
      </c>
      <c r="D566" s="171"/>
      <c r="E566" s="197"/>
      <c r="F566" s="141"/>
      <c r="G566" s="141"/>
      <c r="H566" s="141"/>
      <c r="I566" s="111"/>
      <c r="J566" s="111"/>
      <c r="K566" s="112" t="s">
        <v>510</v>
      </c>
      <c r="L566" s="113">
        <v>0</v>
      </c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  <c r="AA566" s="104"/>
      <c r="AB566" s="104"/>
    </row>
    <row r="567" spans="1:28" ht="14.25" customHeight="1" x14ac:dyDescent="0.25">
      <c r="A567" s="231"/>
      <c r="B567" s="139"/>
      <c r="C567" s="222"/>
      <c r="D567" s="171"/>
      <c r="E567" s="197"/>
      <c r="F567" s="141"/>
      <c r="G567" s="141"/>
      <c r="H567" s="141"/>
      <c r="I567" s="111"/>
      <c r="J567" s="111"/>
      <c r="K567" s="114" t="s">
        <v>512</v>
      </c>
      <c r="L567" s="115">
        <f>B569</f>
        <v>0</v>
      </c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/>
      <c r="Z567" s="104"/>
      <c r="AA567" s="104"/>
      <c r="AB567" s="104"/>
    </row>
    <row r="568" spans="1:28" ht="14.25" customHeight="1" x14ac:dyDescent="0.25">
      <c r="A568" s="232"/>
      <c r="B568" s="142"/>
      <c r="C568" s="222"/>
      <c r="D568" s="171"/>
      <c r="E568" s="197"/>
      <c r="F568" s="141"/>
      <c r="G568" s="141"/>
      <c r="H568" s="141"/>
      <c r="I568" s="111"/>
      <c r="J568" s="111"/>
      <c r="K568" s="114" t="s">
        <v>513</v>
      </c>
      <c r="L568" s="115">
        <f>SUM(L566:L567)</f>
        <v>0</v>
      </c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/>
      <c r="Z568" s="104"/>
      <c r="AA568" s="104"/>
      <c r="AB568" s="104"/>
    </row>
    <row r="569" spans="1:28" ht="14.25" customHeight="1" x14ac:dyDescent="0.25">
      <c r="A569" s="107" t="s">
        <v>517</v>
      </c>
      <c r="B569" s="132">
        <f>SUM(B567:B568)</f>
        <v>0</v>
      </c>
      <c r="C569" s="141"/>
      <c r="D569" s="141"/>
      <c r="E569" s="111"/>
      <c r="F569" s="141"/>
      <c r="G569" s="141"/>
      <c r="H569" s="111"/>
      <c r="I569" s="111"/>
      <c r="J569" s="111"/>
      <c r="K569" s="111"/>
      <c r="L569" s="116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/>
      <c r="Z569" s="104"/>
      <c r="AA569" s="104"/>
      <c r="AB569" s="104"/>
    </row>
    <row r="570" spans="1:28" ht="14.25" customHeight="1" x14ac:dyDescent="0.25">
      <c r="A570" s="117"/>
      <c r="B570" s="118"/>
      <c r="C570" s="119"/>
      <c r="D570" s="111"/>
      <c r="E570" s="111"/>
      <c r="F570" s="111"/>
      <c r="G570" s="111"/>
      <c r="H570" s="111"/>
      <c r="I570" s="111"/>
      <c r="J570" s="111"/>
      <c r="K570" s="111"/>
      <c r="L570" s="116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/>
      <c r="Z570" s="104"/>
      <c r="AA570" s="104"/>
      <c r="AB570" s="104"/>
    </row>
    <row r="571" spans="1:28" ht="14.25" customHeight="1" x14ac:dyDescent="0.25">
      <c r="A571" s="106" t="s">
        <v>279</v>
      </c>
      <c r="B571" s="216" t="s">
        <v>280</v>
      </c>
      <c r="C571" s="171"/>
      <c r="D571" s="171"/>
      <c r="E571" s="171"/>
      <c r="F571" s="171"/>
      <c r="G571" s="171"/>
      <c r="H571" s="171"/>
      <c r="I571" s="171"/>
      <c r="J571" s="171"/>
      <c r="K571" s="171"/>
      <c r="L571" s="197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/>
      <c r="Z571" s="104"/>
      <c r="AA571" s="104"/>
      <c r="AB571" s="104"/>
    </row>
    <row r="572" spans="1:28" ht="14.25" customHeight="1" x14ac:dyDescent="0.25">
      <c r="A572" s="230" t="s">
        <v>506</v>
      </c>
      <c r="B572" s="107" t="s">
        <v>541</v>
      </c>
      <c r="C572" s="222" t="s">
        <v>509</v>
      </c>
      <c r="D572" s="171"/>
      <c r="E572" s="197"/>
      <c r="F572" s="141"/>
      <c r="G572" s="141"/>
      <c r="H572" s="141"/>
      <c r="I572" s="111"/>
      <c r="J572" s="111"/>
      <c r="K572" s="112" t="s">
        <v>510</v>
      </c>
      <c r="L572" s="113">
        <v>0</v>
      </c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/>
      <c r="Z572" s="104"/>
      <c r="AA572" s="104"/>
      <c r="AB572" s="104"/>
    </row>
    <row r="573" spans="1:28" ht="14.25" customHeight="1" x14ac:dyDescent="0.25">
      <c r="A573" s="231"/>
      <c r="B573" s="139"/>
      <c r="C573" s="222"/>
      <c r="D573" s="171"/>
      <c r="E573" s="197"/>
      <c r="F573" s="141"/>
      <c r="G573" s="141"/>
      <c r="H573" s="141"/>
      <c r="I573" s="111"/>
      <c r="J573" s="111"/>
      <c r="K573" s="114" t="s">
        <v>512</v>
      </c>
      <c r="L573" s="115">
        <f>B575</f>
        <v>0</v>
      </c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/>
      <c r="Z573" s="104"/>
      <c r="AA573" s="104"/>
      <c r="AB573" s="104"/>
    </row>
    <row r="574" spans="1:28" ht="14.25" customHeight="1" x14ac:dyDescent="0.25">
      <c r="A574" s="232"/>
      <c r="B574" s="142"/>
      <c r="C574" s="222"/>
      <c r="D574" s="171"/>
      <c r="E574" s="197"/>
      <c r="F574" s="141"/>
      <c r="G574" s="141"/>
      <c r="H574" s="141"/>
      <c r="I574" s="111"/>
      <c r="J574" s="111"/>
      <c r="K574" s="114" t="s">
        <v>513</v>
      </c>
      <c r="L574" s="115">
        <f>SUM(L572:L573)</f>
        <v>0</v>
      </c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/>
      <c r="Z574" s="104"/>
      <c r="AA574" s="104"/>
      <c r="AB574" s="104"/>
    </row>
    <row r="575" spans="1:28" ht="14.25" customHeight="1" x14ac:dyDescent="0.25">
      <c r="A575" s="107" t="s">
        <v>517</v>
      </c>
      <c r="B575" s="132">
        <f>SUM(B573:B574)</f>
        <v>0</v>
      </c>
      <c r="C575" s="141"/>
      <c r="D575" s="141"/>
      <c r="E575" s="111"/>
      <c r="F575" s="141"/>
      <c r="G575" s="141"/>
      <c r="H575" s="111"/>
      <c r="I575" s="111"/>
      <c r="J575" s="111"/>
      <c r="K575" s="111"/>
      <c r="L575" s="116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/>
      <c r="Z575" s="104"/>
      <c r="AA575" s="104"/>
      <c r="AB575" s="104"/>
    </row>
    <row r="576" spans="1:28" ht="14.25" customHeight="1" x14ac:dyDescent="0.25">
      <c r="A576" s="117"/>
      <c r="B576" s="118"/>
      <c r="C576" s="119"/>
      <c r="D576" s="111"/>
      <c r="E576" s="111"/>
      <c r="F576" s="111"/>
      <c r="G576" s="111"/>
      <c r="H576" s="111"/>
      <c r="I576" s="111"/>
      <c r="J576" s="111"/>
      <c r="K576" s="111"/>
      <c r="L576" s="116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/>
      <c r="Z576" s="104"/>
      <c r="AA576" s="104"/>
      <c r="AB576" s="104"/>
    </row>
    <row r="577" spans="1:28" ht="14.25" customHeight="1" x14ac:dyDescent="0.25">
      <c r="A577" s="106" t="s">
        <v>281</v>
      </c>
      <c r="B577" s="216" t="s">
        <v>282</v>
      </c>
      <c r="C577" s="171"/>
      <c r="D577" s="171"/>
      <c r="E577" s="171"/>
      <c r="F577" s="171"/>
      <c r="G577" s="171"/>
      <c r="H577" s="171"/>
      <c r="I577" s="171"/>
      <c r="J577" s="171"/>
      <c r="K577" s="171"/>
      <c r="L577" s="197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/>
      <c r="Z577" s="104"/>
      <c r="AA577" s="104"/>
      <c r="AB577" s="104"/>
    </row>
    <row r="578" spans="1:28" ht="14.25" customHeight="1" x14ac:dyDescent="0.25">
      <c r="A578" s="230" t="s">
        <v>506</v>
      </c>
      <c r="B578" s="107" t="s">
        <v>541</v>
      </c>
      <c r="C578" s="222" t="s">
        <v>509</v>
      </c>
      <c r="D578" s="171"/>
      <c r="E578" s="197"/>
      <c r="F578" s="141"/>
      <c r="G578" s="141"/>
      <c r="H578" s="141"/>
      <c r="I578" s="111"/>
      <c r="J578" s="111"/>
      <c r="K578" s="112" t="s">
        <v>510</v>
      </c>
      <c r="L578" s="113">
        <v>0</v>
      </c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  <c r="AA578" s="104"/>
      <c r="AB578" s="104"/>
    </row>
    <row r="579" spans="1:28" ht="14.25" customHeight="1" x14ac:dyDescent="0.25">
      <c r="A579" s="231"/>
      <c r="B579" s="139"/>
      <c r="C579" s="222"/>
      <c r="D579" s="171"/>
      <c r="E579" s="197"/>
      <c r="F579" s="141"/>
      <c r="G579" s="141"/>
      <c r="H579" s="141"/>
      <c r="I579" s="111"/>
      <c r="J579" s="111"/>
      <c r="K579" s="114" t="s">
        <v>512</v>
      </c>
      <c r="L579" s="115">
        <f>B581</f>
        <v>0</v>
      </c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/>
      <c r="Z579" s="104"/>
      <c r="AA579" s="104"/>
      <c r="AB579" s="104"/>
    </row>
    <row r="580" spans="1:28" ht="14.25" customHeight="1" x14ac:dyDescent="0.25">
      <c r="A580" s="232"/>
      <c r="B580" s="142"/>
      <c r="C580" s="222"/>
      <c r="D580" s="171"/>
      <c r="E580" s="197"/>
      <c r="F580" s="141"/>
      <c r="G580" s="141"/>
      <c r="H580" s="141"/>
      <c r="I580" s="111"/>
      <c r="J580" s="111"/>
      <c r="K580" s="114" t="s">
        <v>513</v>
      </c>
      <c r="L580" s="115">
        <f>SUM(L578:L579)</f>
        <v>0</v>
      </c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/>
      <c r="Z580" s="104"/>
      <c r="AA580" s="104"/>
      <c r="AB580" s="104"/>
    </row>
    <row r="581" spans="1:28" ht="14.25" customHeight="1" x14ac:dyDescent="0.25">
      <c r="A581" s="107" t="s">
        <v>517</v>
      </c>
      <c r="B581" s="132">
        <f>SUM(B579:B580)</f>
        <v>0</v>
      </c>
      <c r="C581" s="141"/>
      <c r="D581" s="141"/>
      <c r="E581" s="111"/>
      <c r="F581" s="141"/>
      <c r="G581" s="141"/>
      <c r="H581" s="111"/>
      <c r="I581" s="111"/>
      <c r="J581" s="111"/>
      <c r="K581" s="111"/>
      <c r="L581" s="116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/>
      <c r="Z581" s="104"/>
      <c r="AA581" s="104"/>
      <c r="AB581" s="104"/>
    </row>
    <row r="582" spans="1:28" ht="14.25" customHeight="1" x14ac:dyDescent="0.25">
      <c r="A582" s="117"/>
      <c r="B582" s="118"/>
      <c r="C582" s="119"/>
      <c r="D582" s="111"/>
      <c r="E582" s="111"/>
      <c r="F582" s="111"/>
      <c r="G582" s="111"/>
      <c r="H582" s="111"/>
      <c r="I582" s="111"/>
      <c r="J582" s="111"/>
      <c r="K582" s="111"/>
      <c r="L582" s="116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  <c r="AA582" s="104"/>
      <c r="AB582" s="104"/>
    </row>
    <row r="583" spans="1:28" ht="14.25" customHeight="1" x14ac:dyDescent="0.25">
      <c r="A583" s="106" t="s">
        <v>552</v>
      </c>
      <c r="B583" s="216" t="s">
        <v>284</v>
      </c>
      <c r="C583" s="171"/>
      <c r="D583" s="171"/>
      <c r="E583" s="171"/>
      <c r="F583" s="171"/>
      <c r="G583" s="171"/>
      <c r="H583" s="171"/>
      <c r="I583" s="171"/>
      <c r="J583" s="171"/>
      <c r="K583" s="171"/>
      <c r="L583" s="197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/>
      <c r="Z583" s="104"/>
      <c r="AA583" s="104"/>
      <c r="AB583" s="104"/>
    </row>
    <row r="584" spans="1:28" ht="14.25" customHeight="1" x14ac:dyDescent="0.25">
      <c r="A584" s="230" t="s">
        <v>506</v>
      </c>
      <c r="B584" s="107" t="s">
        <v>541</v>
      </c>
      <c r="C584" s="222" t="s">
        <v>509</v>
      </c>
      <c r="D584" s="171"/>
      <c r="E584" s="197"/>
      <c r="F584" s="141"/>
      <c r="G584" s="141"/>
      <c r="H584" s="141"/>
      <c r="I584" s="111"/>
      <c r="J584" s="111"/>
      <c r="K584" s="112" t="s">
        <v>510</v>
      </c>
      <c r="L584" s="113">
        <v>0</v>
      </c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/>
      <c r="Z584" s="104"/>
      <c r="AA584" s="104"/>
      <c r="AB584" s="104"/>
    </row>
    <row r="585" spans="1:28" ht="14.25" customHeight="1" x14ac:dyDescent="0.25">
      <c r="A585" s="231"/>
      <c r="B585" s="139"/>
      <c r="C585" s="222"/>
      <c r="D585" s="171"/>
      <c r="E585" s="197"/>
      <c r="F585" s="141"/>
      <c r="G585" s="141"/>
      <c r="H585" s="141"/>
      <c r="I585" s="111"/>
      <c r="J585" s="111"/>
      <c r="K585" s="114" t="s">
        <v>512</v>
      </c>
      <c r="L585" s="115">
        <f>B587</f>
        <v>0</v>
      </c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/>
      <c r="Z585" s="104"/>
      <c r="AA585" s="104"/>
      <c r="AB585" s="104"/>
    </row>
    <row r="586" spans="1:28" ht="14.25" customHeight="1" x14ac:dyDescent="0.25">
      <c r="A586" s="232"/>
      <c r="B586" s="142"/>
      <c r="C586" s="222"/>
      <c r="D586" s="171"/>
      <c r="E586" s="197"/>
      <c r="F586" s="141"/>
      <c r="G586" s="141"/>
      <c r="H586" s="141"/>
      <c r="I586" s="111"/>
      <c r="J586" s="111"/>
      <c r="K586" s="114" t="s">
        <v>513</v>
      </c>
      <c r="L586" s="115">
        <f>SUM(L584:L585)</f>
        <v>0</v>
      </c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/>
      <c r="Z586" s="104"/>
      <c r="AA586" s="104"/>
      <c r="AB586" s="104"/>
    </row>
    <row r="587" spans="1:28" ht="14.25" customHeight="1" x14ac:dyDescent="0.25">
      <c r="A587" s="107" t="s">
        <v>517</v>
      </c>
      <c r="B587" s="132">
        <f>SUM(B585:B586)</f>
        <v>0</v>
      </c>
      <c r="C587" s="141"/>
      <c r="D587" s="141"/>
      <c r="E587" s="111"/>
      <c r="F587" s="141"/>
      <c r="G587" s="141"/>
      <c r="H587" s="111"/>
      <c r="I587" s="111"/>
      <c r="J587" s="111"/>
      <c r="K587" s="111"/>
      <c r="L587" s="116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/>
      <c r="Z587" s="104"/>
      <c r="AA587" s="104"/>
      <c r="AB587" s="104"/>
    </row>
    <row r="588" spans="1:28" ht="14.25" customHeight="1" x14ac:dyDescent="0.25">
      <c r="A588" s="117"/>
      <c r="B588" s="118"/>
      <c r="C588" s="119"/>
      <c r="D588" s="111"/>
      <c r="E588" s="111"/>
      <c r="F588" s="111"/>
      <c r="G588" s="111"/>
      <c r="H588" s="111"/>
      <c r="I588" s="111"/>
      <c r="J588" s="111"/>
      <c r="K588" s="111"/>
      <c r="L588" s="116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/>
      <c r="Z588" s="104"/>
      <c r="AA588" s="104"/>
      <c r="AB588" s="104"/>
    </row>
    <row r="589" spans="1:28" ht="14.25" customHeight="1" x14ac:dyDescent="0.25">
      <c r="A589" s="106" t="s">
        <v>553</v>
      </c>
      <c r="B589" s="216" t="s">
        <v>286</v>
      </c>
      <c r="C589" s="171"/>
      <c r="D589" s="171"/>
      <c r="E589" s="171"/>
      <c r="F589" s="171"/>
      <c r="G589" s="171"/>
      <c r="H589" s="171"/>
      <c r="I589" s="171"/>
      <c r="J589" s="171"/>
      <c r="K589" s="171"/>
      <c r="L589" s="197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/>
      <c r="Z589" s="104"/>
      <c r="AA589" s="104"/>
      <c r="AB589" s="104"/>
    </row>
    <row r="590" spans="1:28" ht="14.25" customHeight="1" x14ac:dyDescent="0.25">
      <c r="A590" s="230" t="s">
        <v>506</v>
      </c>
      <c r="B590" s="107" t="s">
        <v>541</v>
      </c>
      <c r="C590" s="222" t="s">
        <v>509</v>
      </c>
      <c r="D590" s="171"/>
      <c r="E590" s="197"/>
      <c r="F590" s="141"/>
      <c r="G590" s="141"/>
      <c r="H590" s="141"/>
      <c r="I590" s="111"/>
      <c r="J590" s="111"/>
      <c r="K590" s="112" t="s">
        <v>510</v>
      </c>
      <c r="L590" s="113">
        <v>0</v>
      </c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/>
      <c r="Z590" s="104"/>
      <c r="AA590" s="104"/>
      <c r="AB590" s="104"/>
    </row>
    <row r="591" spans="1:28" ht="14.25" customHeight="1" x14ac:dyDescent="0.25">
      <c r="A591" s="231"/>
      <c r="B591" s="139"/>
      <c r="C591" s="222"/>
      <c r="D591" s="171"/>
      <c r="E591" s="197"/>
      <c r="F591" s="141"/>
      <c r="G591" s="141"/>
      <c r="H591" s="141"/>
      <c r="I591" s="111"/>
      <c r="J591" s="111"/>
      <c r="K591" s="114" t="s">
        <v>512</v>
      </c>
      <c r="L591" s="115">
        <f>B593</f>
        <v>0</v>
      </c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/>
      <c r="Z591" s="104"/>
      <c r="AA591" s="104"/>
      <c r="AB591" s="104"/>
    </row>
    <row r="592" spans="1:28" ht="14.25" customHeight="1" x14ac:dyDescent="0.25">
      <c r="A592" s="232"/>
      <c r="B592" s="142"/>
      <c r="C592" s="222"/>
      <c r="D592" s="171"/>
      <c r="E592" s="197"/>
      <c r="F592" s="141"/>
      <c r="G592" s="141"/>
      <c r="H592" s="141"/>
      <c r="I592" s="111"/>
      <c r="J592" s="111"/>
      <c r="K592" s="114" t="s">
        <v>513</v>
      </c>
      <c r="L592" s="115">
        <f>SUM(L590:L591)</f>
        <v>0</v>
      </c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/>
      <c r="Z592" s="104"/>
      <c r="AA592" s="104"/>
      <c r="AB592" s="104"/>
    </row>
    <row r="593" spans="1:28" ht="14.25" customHeight="1" x14ac:dyDescent="0.25">
      <c r="A593" s="107" t="s">
        <v>517</v>
      </c>
      <c r="B593" s="132">
        <f>SUM(B591:B592)</f>
        <v>0</v>
      </c>
      <c r="C593" s="141"/>
      <c r="D593" s="141"/>
      <c r="E593" s="111"/>
      <c r="F593" s="141"/>
      <c r="G593" s="141"/>
      <c r="H593" s="111"/>
      <c r="I593" s="111"/>
      <c r="J593" s="111"/>
      <c r="K593" s="111"/>
      <c r="L593" s="116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/>
      <c r="Z593" s="104"/>
      <c r="AA593" s="104"/>
      <c r="AB593" s="104"/>
    </row>
    <row r="594" spans="1:28" ht="14.25" customHeight="1" x14ac:dyDescent="0.25">
      <c r="A594" s="117"/>
      <c r="B594" s="118"/>
      <c r="C594" s="119"/>
      <c r="D594" s="111"/>
      <c r="E594" s="111"/>
      <c r="F594" s="111"/>
      <c r="G594" s="111"/>
      <c r="H594" s="111"/>
      <c r="I594" s="111"/>
      <c r="J594" s="111"/>
      <c r="K594" s="111"/>
      <c r="L594" s="116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/>
      <c r="Z594" s="104"/>
      <c r="AA594" s="104"/>
      <c r="AB594" s="104"/>
    </row>
    <row r="595" spans="1:28" ht="14.25" customHeight="1" x14ac:dyDescent="0.25">
      <c r="A595" s="106" t="s">
        <v>554</v>
      </c>
      <c r="B595" s="216" t="s">
        <v>288</v>
      </c>
      <c r="C595" s="171"/>
      <c r="D595" s="171"/>
      <c r="E595" s="171"/>
      <c r="F595" s="171"/>
      <c r="G595" s="171"/>
      <c r="H595" s="171"/>
      <c r="I595" s="171"/>
      <c r="J595" s="171"/>
      <c r="K595" s="171"/>
      <c r="L595" s="197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/>
      <c r="Z595" s="104"/>
      <c r="AA595" s="104"/>
      <c r="AB595" s="104"/>
    </row>
    <row r="596" spans="1:28" ht="14.25" customHeight="1" x14ac:dyDescent="0.25">
      <c r="A596" s="230" t="s">
        <v>506</v>
      </c>
      <c r="B596" s="107" t="s">
        <v>541</v>
      </c>
      <c r="C596" s="222" t="s">
        <v>509</v>
      </c>
      <c r="D596" s="171"/>
      <c r="E596" s="197"/>
      <c r="F596" s="141"/>
      <c r="G596" s="141"/>
      <c r="H596" s="141"/>
      <c r="I596" s="111"/>
      <c r="J596" s="111"/>
      <c r="K596" s="112" t="s">
        <v>510</v>
      </c>
      <c r="L596" s="113">
        <v>0</v>
      </c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/>
      <c r="Z596" s="104"/>
      <c r="AA596" s="104"/>
      <c r="AB596" s="104"/>
    </row>
    <row r="597" spans="1:28" ht="14.25" customHeight="1" x14ac:dyDescent="0.25">
      <c r="A597" s="231"/>
      <c r="B597" s="139"/>
      <c r="C597" s="222"/>
      <c r="D597" s="171"/>
      <c r="E597" s="197"/>
      <c r="F597" s="141"/>
      <c r="G597" s="141"/>
      <c r="H597" s="141"/>
      <c r="I597" s="111"/>
      <c r="J597" s="111"/>
      <c r="K597" s="114" t="s">
        <v>512</v>
      </c>
      <c r="L597" s="115">
        <f>B599</f>
        <v>0</v>
      </c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/>
      <c r="Z597" s="104"/>
      <c r="AA597" s="104"/>
      <c r="AB597" s="104"/>
    </row>
    <row r="598" spans="1:28" ht="14.25" customHeight="1" x14ac:dyDescent="0.25">
      <c r="A598" s="232"/>
      <c r="B598" s="142"/>
      <c r="C598" s="222"/>
      <c r="D598" s="171"/>
      <c r="E598" s="197"/>
      <c r="F598" s="141"/>
      <c r="G598" s="141"/>
      <c r="H598" s="141"/>
      <c r="I598" s="111"/>
      <c r="J598" s="111"/>
      <c r="K598" s="114" t="s">
        <v>513</v>
      </c>
      <c r="L598" s="115">
        <f>SUM(L596:L597)</f>
        <v>0</v>
      </c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  <c r="AA598" s="104"/>
      <c r="AB598" s="104"/>
    </row>
    <row r="599" spans="1:28" ht="14.25" customHeight="1" x14ac:dyDescent="0.25">
      <c r="A599" s="107" t="s">
        <v>517</v>
      </c>
      <c r="B599" s="132">
        <f>SUM(B597:B598)</f>
        <v>0</v>
      </c>
      <c r="C599" s="141"/>
      <c r="D599" s="141"/>
      <c r="E599" s="111"/>
      <c r="F599" s="141"/>
      <c r="G599" s="141"/>
      <c r="H599" s="111"/>
      <c r="I599" s="111"/>
      <c r="J599" s="111"/>
      <c r="K599" s="111"/>
      <c r="L599" s="116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/>
      <c r="Z599" s="104"/>
      <c r="AA599" s="104"/>
      <c r="AB599" s="104"/>
    </row>
    <row r="600" spans="1:28" ht="14.25" customHeight="1" x14ac:dyDescent="0.25">
      <c r="A600" s="117"/>
      <c r="B600" s="118"/>
      <c r="C600" s="119"/>
      <c r="D600" s="111"/>
      <c r="E600" s="111"/>
      <c r="F600" s="111"/>
      <c r="G600" s="111"/>
      <c r="H600" s="111"/>
      <c r="I600" s="111"/>
      <c r="J600" s="111"/>
      <c r="K600" s="111"/>
      <c r="L600" s="116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/>
      <c r="Z600" s="104"/>
      <c r="AA600" s="104"/>
      <c r="AB600" s="104"/>
    </row>
    <row r="601" spans="1:28" ht="14.25" customHeight="1" x14ac:dyDescent="0.25">
      <c r="A601" s="106" t="s">
        <v>555</v>
      </c>
      <c r="B601" s="216" t="s">
        <v>290</v>
      </c>
      <c r="C601" s="171"/>
      <c r="D601" s="171"/>
      <c r="E601" s="171"/>
      <c r="F601" s="171"/>
      <c r="G601" s="171"/>
      <c r="H601" s="171"/>
      <c r="I601" s="171"/>
      <c r="J601" s="171"/>
      <c r="K601" s="171"/>
      <c r="L601" s="197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  <c r="AA601" s="104"/>
      <c r="AB601" s="104"/>
    </row>
    <row r="602" spans="1:28" ht="14.25" customHeight="1" x14ac:dyDescent="0.25">
      <c r="A602" s="230" t="s">
        <v>506</v>
      </c>
      <c r="B602" s="107" t="s">
        <v>541</v>
      </c>
      <c r="C602" s="222" t="s">
        <v>509</v>
      </c>
      <c r="D602" s="171"/>
      <c r="E602" s="197"/>
      <c r="F602" s="141"/>
      <c r="G602" s="141"/>
      <c r="H602" s="141"/>
      <c r="I602" s="111"/>
      <c r="J602" s="111"/>
      <c r="K602" s="112" t="s">
        <v>510</v>
      </c>
      <c r="L602" s="113">
        <v>0</v>
      </c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  <c r="AB602" s="104"/>
    </row>
    <row r="603" spans="1:28" ht="14.25" customHeight="1" x14ac:dyDescent="0.25">
      <c r="A603" s="231"/>
      <c r="B603" s="139"/>
      <c r="C603" s="222"/>
      <c r="D603" s="171"/>
      <c r="E603" s="197"/>
      <c r="F603" s="141"/>
      <c r="G603" s="141"/>
      <c r="H603" s="141"/>
      <c r="I603" s="111"/>
      <c r="J603" s="111"/>
      <c r="K603" s="114" t="s">
        <v>512</v>
      </c>
      <c r="L603" s="115">
        <f>B605</f>
        <v>0</v>
      </c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A603" s="104"/>
      <c r="AB603" s="104"/>
    </row>
    <row r="604" spans="1:28" ht="14.25" customHeight="1" x14ac:dyDescent="0.25">
      <c r="A604" s="232"/>
      <c r="B604" s="142"/>
      <c r="C604" s="222"/>
      <c r="D604" s="171"/>
      <c r="E604" s="197"/>
      <c r="F604" s="141"/>
      <c r="G604" s="141"/>
      <c r="H604" s="141"/>
      <c r="I604" s="111"/>
      <c r="J604" s="111"/>
      <c r="K604" s="114" t="s">
        <v>513</v>
      </c>
      <c r="L604" s="115">
        <f>SUM(L602:L603)</f>
        <v>0</v>
      </c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  <c r="AA604" s="104"/>
      <c r="AB604" s="104"/>
    </row>
    <row r="605" spans="1:28" ht="14.25" customHeight="1" x14ac:dyDescent="0.25">
      <c r="A605" s="107" t="s">
        <v>517</v>
      </c>
      <c r="B605" s="132">
        <f>SUM(B603:B604)</f>
        <v>0</v>
      </c>
      <c r="C605" s="141"/>
      <c r="D605" s="141"/>
      <c r="E605" s="111"/>
      <c r="F605" s="141"/>
      <c r="G605" s="141"/>
      <c r="H605" s="111"/>
      <c r="I605" s="111"/>
      <c r="J605" s="111"/>
      <c r="K605" s="111"/>
      <c r="L605" s="116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  <c r="AA605" s="104"/>
      <c r="AB605" s="104"/>
    </row>
    <row r="606" spans="1:28" ht="14.25" customHeight="1" x14ac:dyDescent="0.25">
      <c r="A606" s="117"/>
      <c r="B606" s="118"/>
      <c r="C606" s="119"/>
      <c r="D606" s="111"/>
      <c r="E606" s="111"/>
      <c r="F606" s="111"/>
      <c r="G606" s="111"/>
      <c r="H606" s="111"/>
      <c r="I606" s="111"/>
      <c r="J606" s="111"/>
      <c r="K606" s="111"/>
      <c r="L606" s="116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A606" s="104"/>
      <c r="AB606" s="104"/>
    </row>
    <row r="607" spans="1:28" ht="14.25" customHeight="1" x14ac:dyDescent="0.25">
      <c r="A607" s="106" t="s">
        <v>556</v>
      </c>
      <c r="B607" s="216" t="s">
        <v>292</v>
      </c>
      <c r="C607" s="171"/>
      <c r="D607" s="171"/>
      <c r="E607" s="171"/>
      <c r="F607" s="171"/>
      <c r="G607" s="171"/>
      <c r="H607" s="171"/>
      <c r="I607" s="171"/>
      <c r="J607" s="171"/>
      <c r="K607" s="171"/>
      <c r="L607" s="197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A607" s="104"/>
      <c r="AB607" s="104"/>
    </row>
    <row r="608" spans="1:28" ht="14.25" customHeight="1" x14ac:dyDescent="0.25">
      <c r="A608" s="230" t="s">
        <v>506</v>
      </c>
      <c r="B608" s="107" t="s">
        <v>541</v>
      </c>
      <c r="C608" s="222" t="s">
        <v>509</v>
      </c>
      <c r="D608" s="171"/>
      <c r="E608" s="197"/>
      <c r="F608" s="141"/>
      <c r="G608" s="141"/>
      <c r="H608" s="141"/>
      <c r="I608" s="111"/>
      <c r="J608" s="111"/>
      <c r="K608" s="112" t="s">
        <v>510</v>
      </c>
      <c r="L608" s="113">
        <v>0</v>
      </c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A608" s="104"/>
      <c r="AB608" s="104"/>
    </row>
    <row r="609" spans="1:28" ht="14.25" customHeight="1" x14ac:dyDescent="0.25">
      <c r="A609" s="231"/>
      <c r="B609" s="139"/>
      <c r="C609" s="222"/>
      <c r="D609" s="171"/>
      <c r="E609" s="197"/>
      <c r="F609" s="141"/>
      <c r="G609" s="141"/>
      <c r="H609" s="141"/>
      <c r="I609" s="111"/>
      <c r="J609" s="111"/>
      <c r="K609" s="114" t="s">
        <v>512</v>
      </c>
      <c r="L609" s="115">
        <f>B611</f>
        <v>0</v>
      </c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A609" s="104"/>
      <c r="AB609" s="104"/>
    </row>
    <row r="610" spans="1:28" ht="14.25" customHeight="1" x14ac:dyDescent="0.25">
      <c r="A610" s="232"/>
      <c r="B610" s="142"/>
      <c r="C610" s="222"/>
      <c r="D610" s="171"/>
      <c r="E610" s="197"/>
      <c r="F610" s="141"/>
      <c r="G610" s="141"/>
      <c r="H610" s="141"/>
      <c r="I610" s="111"/>
      <c r="J610" s="111"/>
      <c r="K610" s="114" t="s">
        <v>513</v>
      </c>
      <c r="L610" s="115">
        <f>SUM(L608:L609)</f>
        <v>0</v>
      </c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  <c r="AA610" s="104"/>
      <c r="AB610" s="104"/>
    </row>
    <row r="611" spans="1:28" ht="14.25" customHeight="1" x14ac:dyDescent="0.25">
      <c r="A611" s="107" t="s">
        <v>517</v>
      </c>
      <c r="B611" s="132">
        <f>SUM(B609:B610)</f>
        <v>0</v>
      </c>
      <c r="C611" s="141"/>
      <c r="D611" s="141"/>
      <c r="E611" s="111"/>
      <c r="F611" s="141"/>
      <c r="G611" s="141"/>
      <c r="H611" s="111"/>
      <c r="I611" s="111"/>
      <c r="J611" s="111"/>
      <c r="K611" s="111"/>
      <c r="L611" s="116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A611" s="104"/>
      <c r="AB611" s="104"/>
    </row>
    <row r="612" spans="1:28" ht="14.25" customHeight="1" x14ac:dyDescent="0.25">
      <c r="A612" s="117"/>
      <c r="B612" s="118"/>
      <c r="C612" s="119"/>
      <c r="D612" s="111"/>
      <c r="E612" s="111"/>
      <c r="F612" s="111"/>
      <c r="G612" s="111"/>
      <c r="H612" s="111"/>
      <c r="I612" s="111"/>
      <c r="J612" s="111"/>
      <c r="K612" s="111"/>
      <c r="L612" s="116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A612" s="104"/>
      <c r="AB612" s="104"/>
    </row>
    <row r="613" spans="1:28" ht="14.25" customHeight="1" x14ac:dyDescent="0.25">
      <c r="A613" s="106" t="s">
        <v>557</v>
      </c>
      <c r="B613" s="216" t="s">
        <v>294</v>
      </c>
      <c r="C613" s="171"/>
      <c r="D613" s="171"/>
      <c r="E613" s="171"/>
      <c r="F613" s="171"/>
      <c r="G613" s="171"/>
      <c r="H613" s="171"/>
      <c r="I613" s="171"/>
      <c r="J613" s="171"/>
      <c r="K613" s="171"/>
      <c r="L613" s="197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  <c r="AA613" s="104"/>
      <c r="AB613" s="104"/>
    </row>
    <row r="614" spans="1:28" ht="14.25" customHeight="1" x14ac:dyDescent="0.25">
      <c r="A614" s="230" t="s">
        <v>506</v>
      </c>
      <c r="B614" s="107" t="s">
        <v>541</v>
      </c>
      <c r="C614" s="222" t="s">
        <v>509</v>
      </c>
      <c r="D614" s="171"/>
      <c r="E614" s="197"/>
      <c r="F614" s="141"/>
      <c r="G614" s="141"/>
      <c r="H614" s="141"/>
      <c r="I614" s="111"/>
      <c r="J614" s="111"/>
      <c r="K614" s="112" t="s">
        <v>510</v>
      </c>
      <c r="L614" s="113">
        <v>0</v>
      </c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  <c r="AA614" s="104"/>
      <c r="AB614" s="104"/>
    </row>
    <row r="615" spans="1:28" ht="14.25" customHeight="1" x14ac:dyDescent="0.25">
      <c r="A615" s="231"/>
      <c r="B615" s="139"/>
      <c r="C615" s="222"/>
      <c r="D615" s="171"/>
      <c r="E615" s="197"/>
      <c r="F615" s="141"/>
      <c r="G615" s="141"/>
      <c r="H615" s="141"/>
      <c r="I615" s="111"/>
      <c r="J615" s="111"/>
      <c r="K615" s="114" t="s">
        <v>512</v>
      </c>
      <c r="L615" s="115">
        <f>B617</f>
        <v>0</v>
      </c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A615" s="104"/>
      <c r="AB615" s="104"/>
    </row>
    <row r="616" spans="1:28" ht="14.25" customHeight="1" x14ac:dyDescent="0.25">
      <c r="A616" s="232"/>
      <c r="B616" s="142"/>
      <c r="C616" s="222"/>
      <c r="D616" s="171"/>
      <c r="E616" s="197"/>
      <c r="F616" s="141"/>
      <c r="G616" s="141"/>
      <c r="H616" s="141"/>
      <c r="I616" s="111"/>
      <c r="J616" s="111"/>
      <c r="K616" s="114" t="s">
        <v>513</v>
      </c>
      <c r="L616" s="115">
        <f>SUM(L614:L615)</f>
        <v>0</v>
      </c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  <c r="AA616" s="104"/>
      <c r="AB616" s="104"/>
    </row>
    <row r="617" spans="1:28" ht="14.25" customHeight="1" x14ac:dyDescent="0.25">
      <c r="A617" s="107" t="s">
        <v>517</v>
      </c>
      <c r="B617" s="132">
        <f>SUM(B615:B616)</f>
        <v>0</v>
      </c>
      <c r="C617" s="141"/>
      <c r="D617" s="141"/>
      <c r="E617" s="111"/>
      <c r="F617" s="141"/>
      <c r="G617" s="141"/>
      <c r="H617" s="111"/>
      <c r="I617" s="111"/>
      <c r="J617" s="111"/>
      <c r="K617" s="111"/>
      <c r="L617" s="116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  <c r="AA617" s="104"/>
      <c r="AB617" s="104"/>
    </row>
    <row r="618" spans="1:28" ht="14.25" customHeight="1" x14ac:dyDescent="0.25">
      <c r="A618" s="117"/>
      <c r="B618" s="118"/>
      <c r="C618" s="119"/>
      <c r="D618" s="111"/>
      <c r="E618" s="111"/>
      <c r="F618" s="111"/>
      <c r="G618" s="111"/>
      <c r="H618" s="111"/>
      <c r="I618" s="111"/>
      <c r="J618" s="111"/>
      <c r="K618" s="111"/>
      <c r="L618" s="116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  <c r="AA618" s="104"/>
      <c r="AB618" s="104"/>
    </row>
    <row r="619" spans="1:28" ht="14.25" customHeight="1" x14ac:dyDescent="0.25">
      <c r="A619" s="106" t="s">
        <v>558</v>
      </c>
      <c r="B619" s="216" t="s">
        <v>296</v>
      </c>
      <c r="C619" s="171"/>
      <c r="D619" s="171"/>
      <c r="E619" s="171"/>
      <c r="F619" s="171"/>
      <c r="G619" s="171"/>
      <c r="H619" s="171"/>
      <c r="I619" s="171"/>
      <c r="J619" s="171"/>
      <c r="K619" s="171"/>
      <c r="L619" s="197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A619" s="104"/>
      <c r="AB619" s="104"/>
    </row>
    <row r="620" spans="1:28" ht="14.25" customHeight="1" x14ac:dyDescent="0.25">
      <c r="A620" s="230" t="s">
        <v>506</v>
      </c>
      <c r="B620" s="107" t="s">
        <v>541</v>
      </c>
      <c r="C620" s="222" t="s">
        <v>509</v>
      </c>
      <c r="D620" s="171"/>
      <c r="E620" s="197"/>
      <c r="F620" s="141"/>
      <c r="G620" s="141"/>
      <c r="H620" s="141"/>
      <c r="I620" s="111"/>
      <c r="J620" s="111"/>
      <c r="K620" s="112" t="s">
        <v>510</v>
      </c>
      <c r="L620" s="113">
        <v>0</v>
      </c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4"/>
      <c r="Y620" s="104"/>
      <c r="Z620" s="104"/>
      <c r="AA620" s="104"/>
      <c r="AB620" s="104"/>
    </row>
    <row r="621" spans="1:28" ht="14.25" customHeight="1" x14ac:dyDescent="0.25">
      <c r="A621" s="231"/>
      <c r="B621" s="139"/>
      <c r="C621" s="222"/>
      <c r="D621" s="171"/>
      <c r="E621" s="197"/>
      <c r="F621" s="141"/>
      <c r="G621" s="141"/>
      <c r="H621" s="141"/>
      <c r="I621" s="111"/>
      <c r="J621" s="111"/>
      <c r="K621" s="114" t="s">
        <v>512</v>
      </c>
      <c r="L621" s="115">
        <f>B623</f>
        <v>0</v>
      </c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4"/>
      <c r="Y621" s="104"/>
      <c r="Z621" s="104"/>
      <c r="AA621" s="104"/>
      <c r="AB621" s="104"/>
    </row>
    <row r="622" spans="1:28" ht="14.25" customHeight="1" x14ac:dyDescent="0.25">
      <c r="A622" s="232"/>
      <c r="B622" s="142"/>
      <c r="C622" s="222"/>
      <c r="D622" s="171"/>
      <c r="E622" s="197"/>
      <c r="F622" s="141"/>
      <c r="G622" s="141"/>
      <c r="H622" s="141"/>
      <c r="I622" s="111"/>
      <c r="J622" s="111"/>
      <c r="K622" s="114" t="s">
        <v>513</v>
      </c>
      <c r="L622" s="115">
        <f>SUM(L620:L621)</f>
        <v>0</v>
      </c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  <c r="AA622" s="104"/>
      <c r="AB622" s="104"/>
    </row>
    <row r="623" spans="1:28" ht="14.25" customHeight="1" x14ac:dyDescent="0.25">
      <c r="A623" s="107" t="s">
        <v>517</v>
      </c>
      <c r="B623" s="132">
        <f>SUM(B621:B622)</f>
        <v>0</v>
      </c>
      <c r="C623" s="141"/>
      <c r="D623" s="141"/>
      <c r="E623" s="111"/>
      <c r="F623" s="141"/>
      <c r="G623" s="141"/>
      <c r="H623" s="111"/>
      <c r="I623" s="111"/>
      <c r="J623" s="111"/>
      <c r="K623" s="111"/>
      <c r="L623" s="116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  <c r="AA623" s="104"/>
      <c r="AB623" s="104"/>
    </row>
    <row r="624" spans="1:28" ht="14.25" customHeight="1" x14ac:dyDescent="0.25">
      <c r="A624" s="117"/>
      <c r="B624" s="118"/>
      <c r="C624" s="119"/>
      <c r="D624" s="111"/>
      <c r="E624" s="111"/>
      <c r="F624" s="111"/>
      <c r="G624" s="111"/>
      <c r="H624" s="111"/>
      <c r="I624" s="111"/>
      <c r="J624" s="111"/>
      <c r="K624" s="111"/>
      <c r="L624" s="116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  <c r="AA624" s="104"/>
      <c r="AB624" s="104"/>
    </row>
    <row r="625" spans="1:28" ht="14.25" customHeight="1" x14ac:dyDescent="0.25">
      <c r="A625" s="106" t="s">
        <v>559</v>
      </c>
      <c r="B625" s="216" t="s">
        <v>298</v>
      </c>
      <c r="C625" s="171"/>
      <c r="D625" s="171"/>
      <c r="E625" s="171"/>
      <c r="F625" s="171"/>
      <c r="G625" s="171"/>
      <c r="H625" s="171"/>
      <c r="I625" s="171"/>
      <c r="J625" s="171"/>
      <c r="K625" s="171"/>
      <c r="L625" s="197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4"/>
      <c r="Y625" s="104"/>
      <c r="Z625" s="104"/>
      <c r="AA625" s="104"/>
      <c r="AB625" s="104"/>
    </row>
    <row r="626" spans="1:28" ht="14.25" customHeight="1" x14ac:dyDescent="0.25">
      <c r="A626" s="230" t="s">
        <v>506</v>
      </c>
      <c r="B626" s="107" t="s">
        <v>541</v>
      </c>
      <c r="C626" s="222" t="s">
        <v>509</v>
      </c>
      <c r="D626" s="171"/>
      <c r="E626" s="197"/>
      <c r="F626" s="141"/>
      <c r="G626" s="141"/>
      <c r="H626" s="141"/>
      <c r="I626" s="111"/>
      <c r="J626" s="111"/>
      <c r="K626" s="112" t="s">
        <v>510</v>
      </c>
      <c r="L626" s="113">
        <v>0</v>
      </c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  <c r="AB626" s="104"/>
    </row>
    <row r="627" spans="1:28" ht="14.25" customHeight="1" x14ac:dyDescent="0.25">
      <c r="A627" s="231"/>
      <c r="B627" s="139"/>
      <c r="C627" s="222"/>
      <c r="D627" s="171"/>
      <c r="E627" s="197"/>
      <c r="F627" s="141"/>
      <c r="G627" s="141"/>
      <c r="H627" s="141"/>
      <c r="I627" s="111"/>
      <c r="J627" s="111"/>
      <c r="K627" s="114" t="s">
        <v>512</v>
      </c>
      <c r="L627" s="115">
        <f>B629</f>
        <v>0</v>
      </c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</row>
    <row r="628" spans="1:28" ht="14.25" customHeight="1" x14ac:dyDescent="0.25">
      <c r="A628" s="232"/>
      <c r="B628" s="142"/>
      <c r="C628" s="222"/>
      <c r="D628" s="171"/>
      <c r="E628" s="197"/>
      <c r="F628" s="141"/>
      <c r="G628" s="141"/>
      <c r="H628" s="141"/>
      <c r="I628" s="111"/>
      <c r="J628" s="111"/>
      <c r="K628" s="114" t="s">
        <v>513</v>
      </c>
      <c r="L628" s="115">
        <f>SUM(L626:L627)</f>
        <v>0</v>
      </c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</row>
    <row r="629" spans="1:28" ht="14.25" customHeight="1" x14ac:dyDescent="0.25">
      <c r="A629" s="107" t="s">
        <v>517</v>
      </c>
      <c r="B629" s="132">
        <f>SUM(B627:B628)</f>
        <v>0</v>
      </c>
      <c r="C629" s="141"/>
      <c r="D629" s="141"/>
      <c r="E629" s="111"/>
      <c r="F629" s="141"/>
      <c r="G629" s="141"/>
      <c r="H629" s="111"/>
      <c r="I629" s="111"/>
      <c r="J629" s="111"/>
      <c r="K629" s="111"/>
      <c r="L629" s="116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</row>
    <row r="630" spans="1:28" ht="14.25" customHeight="1" x14ac:dyDescent="0.25">
      <c r="A630" s="117"/>
      <c r="B630" s="118"/>
      <c r="C630" s="119"/>
      <c r="D630" s="111"/>
      <c r="E630" s="111"/>
      <c r="F630" s="111"/>
      <c r="G630" s="111"/>
      <c r="H630" s="111"/>
      <c r="I630" s="111"/>
      <c r="J630" s="111"/>
      <c r="K630" s="111"/>
      <c r="L630" s="116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  <c r="AA630" s="104"/>
      <c r="AB630" s="104"/>
    </row>
    <row r="631" spans="1:28" ht="14.25" customHeight="1" x14ac:dyDescent="0.25">
      <c r="A631" s="137" t="s">
        <v>299</v>
      </c>
      <c r="B631" s="228" t="s">
        <v>300</v>
      </c>
      <c r="C631" s="171"/>
      <c r="D631" s="171"/>
      <c r="E631" s="171"/>
      <c r="F631" s="171"/>
      <c r="G631" s="171"/>
      <c r="H631" s="171"/>
      <c r="I631" s="171"/>
      <c r="J631" s="171"/>
      <c r="K631" s="171"/>
      <c r="L631" s="197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</row>
    <row r="632" spans="1:28" ht="14.25" customHeight="1" x14ac:dyDescent="0.25">
      <c r="A632" s="106" t="s">
        <v>301</v>
      </c>
      <c r="B632" s="216" t="s">
        <v>302</v>
      </c>
      <c r="C632" s="171"/>
      <c r="D632" s="171"/>
      <c r="E632" s="171"/>
      <c r="F632" s="171"/>
      <c r="G632" s="171"/>
      <c r="H632" s="171"/>
      <c r="I632" s="171"/>
      <c r="J632" s="171"/>
      <c r="K632" s="171"/>
      <c r="L632" s="197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</row>
    <row r="633" spans="1:28" ht="14.25" customHeight="1" x14ac:dyDescent="0.25">
      <c r="A633" s="230" t="s">
        <v>506</v>
      </c>
      <c r="B633" s="107" t="s">
        <v>541</v>
      </c>
      <c r="C633" s="222" t="s">
        <v>509</v>
      </c>
      <c r="D633" s="171"/>
      <c r="E633" s="197"/>
      <c r="F633" s="141"/>
      <c r="G633" s="141"/>
      <c r="H633" s="141"/>
      <c r="I633" s="111"/>
      <c r="J633" s="111"/>
      <c r="K633" s="112" t="s">
        <v>510</v>
      </c>
      <c r="L633" s="113">
        <v>0</v>
      </c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  <c r="AB633" s="104"/>
    </row>
    <row r="634" spans="1:28" ht="14.25" customHeight="1" x14ac:dyDescent="0.25">
      <c r="A634" s="231"/>
      <c r="B634" s="139"/>
      <c r="C634" s="222"/>
      <c r="D634" s="171"/>
      <c r="E634" s="197"/>
      <c r="F634" s="141"/>
      <c r="G634" s="141"/>
      <c r="H634" s="141"/>
      <c r="I634" s="111"/>
      <c r="J634" s="111"/>
      <c r="K634" s="114" t="s">
        <v>512</v>
      </c>
      <c r="L634" s="115">
        <f>B636</f>
        <v>0</v>
      </c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</row>
    <row r="635" spans="1:28" ht="14.25" customHeight="1" x14ac:dyDescent="0.25">
      <c r="A635" s="232"/>
      <c r="B635" s="142"/>
      <c r="C635" s="222"/>
      <c r="D635" s="171"/>
      <c r="E635" s="197"/>
      <c r="F635" s="141"/>
      <c r="G635" s="141"/>
      <c r="H635" s="141"/>
      <c r="I635" s="111"/>
      <c r="J635" s="111"/>
      <c r="K635" s="114" t="s">
        <v>513</v>
      </c>
      <c r="L635" s="115">
        <f>SUM(L633:L634)</f>
        <v>0</v>
      </c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</row>
    <row r="636" spans="1:28" ht="14.25" customHeight="1" x14ac:dyDescent="0.25">
      <c r="A636" s="107" t="s">
        <v>517</v>
      </c>
      <c r="B636" s="132">
        <f>SUM(B634:B635)</f>
        <v>0</v>
      </c>
      <c r="C636" s="141"/>
      <c r="D636" s="141"/>
      <c r="E636" s="111"/>
      <c r="F636" s="141"/>
      <c r="G636" s="141"/>
      <c r="H636" s="111"/>
      <c r="I636" s="111"/>
      <c r="J636" s="111"/>
      <c r="K636" s="111"/>
      <c r="L636" s="116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</row>
    <row r="637" spans="1:28" ht="14.25" customHeight="1" x14ac:dyDescent="0.25">
      <c r="A637" s="117"/>
      <c r="B637" s="118"/>
      <c r="C637" s="119"/>
      <c r="D637" s="111"/>
      <c r="E637" s="111"/>
      <c r="F637" s="111"/>
      <c r="G637" s="111"/>
      <c r="H637" s="111"/>
      <c r="I637" s="111"/>
      <c r="J637" s="111"/>
      <c r="K637" s="111"/>
      <c r="L637" s="116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</row>
    <row r="638" spans="1:28" ht="14.25" customHeight="1" x14ac:dyDescent="0.25">
      <c r="A638" s="106" t="s">
        <v>304</v>
      </c>
      <c r="B638" s="216" t="s">
        <v>305</v>
      </c>
      <c r="C638" s="171"/>
      <c r="D638" s="171"/>
      <c r="E638" s="171"/>
      <c r="F638" s="171"/>
      <c r="G638" s="171"/>
      <c r="H638" s="171"/>
      <c r="I638" s="171"/>
      <c r="J638" s="171"/>
      <c r="K638" s="171"/>
      <c r="L638" s="197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  <c r="AB638" s="104"/>
    </row>
    <row r="639" spans="1:28" ht="14.25" customHeight="1" x14ac:dyDescent="0.25">
      <c r="A639" s="230" t="s">
        <v>506</v>
      </c>
      <c r="B639" s="107" t="s">
        <v>541</v>
      </c>
      <c r="C639" s="222" t="s">
        <v>509</v>
      </c>
      <c r="D639" s="171"/>
      <c r="E639" s="197"/>
      <c r="F639" s="141"/>
      <c r="G639" s="141"/>
      <c r="H639" s="141"/>
      <c r="I639" s="111"/>
      <c r="J639" s="111"/>
      <c r="K639" s="112" t="s">
        <v>510</v>
      </c>
      <c r="L639" s="113">
        <v>0</v>
      </c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</row>
    <row r="640" spans="1:28" ht="14.25" customHeight="1" x14ac:dyDescent="0.25">
      <c r="A640" s="231"/>
      <c r="B640" s="139"/>
      <c r="C640" s="222"/>
      <c r="D640" s="171"/>
      <c r="E640" s="197"/>
      <c r="F640" s="141"/>
      <c r="G640" s="141"/>
      <c r="H640" s="141"/>
      <c r="I640" s="111"/>
      <c r="J640" s="111"/>
      <c r="K640" s="114" t="s">
        <v>512</v>
      </c>
      <c r="L640" s="115">
        <f>B642</f>
        <v>0</v>
      </c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</row>
    <row r="641" spans="1:28" ht="14.25" customHeight="1" x14ac:dyDescent="0.25">
      <c r="A641" s="232"/>
      <c r="B641" s="142"/>
      <c r="C641" s="222"/>
      <c r="D641" s="171"/>
      <c r="E641" s="197"/>
      <c r="F641" s="141"/>
      <c r="G641" s="141"/>
      <c r="H641" s="141"/>
      <c r="I641" s="111"/>
      <c r="J641" s="111"/>
      <c r="K641" s="114" t="s">
        <v>513</v>
      </c>
      <c r="L641" s="115">
        <f>SUM(L639:L640)</f>
        <v>0</v>
      </c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</row>
    <row r="642" spans="1:28" ht="14.25" customHeight="1" x14ac:dyDescent="0.25">
      <c r="A642" s="107" t="s">
        <v>517</v>
      </c>
      <c r="B642" s="132">
        <f>SUM(B640:B641)</f>
        <v>0</v>
      </c>
      <c r="C642" s="141"/>
      <c r="D642" s="141"/>
      <c r="E642" s="111"/>
      <c r="F642" s="141"/>
      <c r="G642" s="141"/>
      <c r="H642" s="111"/>
      <c r="I642" s="111"/>
      <c r="J642" s="111"/>
      <c r="K642" s="111"/>
      <c r="L642" s="116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  <c r="AB642" s="104"/>
    </row>
    <row r="643" spans="1:28" ht="14.25" customHeight="1" x14ac:dyDescent="0.25">
      <c r="A643" s="117"/>
      <c r="B643" s="118"/>
      <c r="C643" s="119"/>
      <c r="D643" s="111"/>
      <c r="E643" s="111"/>
      <c r="F643" s="111"/>
      <c r="G643" s="111"/>
      <c r="H643" s="111"/>
      <c r="I643" s="111"/>
      <c r="J643" s="111"/>
      <c r="K643" s="111"/>
      <c r="L643" s="116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</row>
    <row r="644" spans="1:28" ht="14.25" customHeight="1" x14ac:dyDescent="0.25">
      <c r="A644" s="106" t="s">
        <v>306</v>
      </c>
      <c r="B644" s="216" t="s">
        <v>307</v>
      </c>
      <c r="C644" s="171"/>
      <c r="D644" s="171"/>
      <c r="E644" s="171"/>
      <c r="F644" s="171"/>
      <c r="G644" s="171"/>
      <c r="H644" s="171"/>
      <c r="I644" s="171"/>
      <c r="J644" s="171"/>
      <c r="K644" s="171"/>
      <c r="L644" s="197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  <c r="AB644" s="104"/>
    </row>
    <row r="645" spans="1:28" ht="14.25" customHeight="1" x14ac:dyDescent="0.25">
      <c r="A645" s="230" t="s">
        <v>506</v>
      </c>
      <c r="B645" s="107" t="s">
        <v>541</v>
      </c>
      <c r="C645" s="222" t="s">
        <v>509</v>
      </c>
      <c r="D645" s="171"/>
      <c r="E645" s="197"/>
      <c r="F645" s="141"/>
      <c r="G645" s="141"/>
      <c r="H645" s="141"/>
      <c r="I645" s="111"/>
      <c r="J645" s="111"/>
      <c r="K645" s="112" t="s">
        <v>510</v>
      </c>
      <c r="L645" s="113">
        <v>0</v>
      </c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  <c r="AB645" s="104"/>
    </row>
    <row r="646" spans="1:28" ht="14.25" customHeight="1" x14ac:dyDescent="0.25">
      <c r="A646" s="231"/>
      <c r="B646" s="139"/>
      <c r="C646" s="222"/>
      <c r="D646" s="171"/>
      <c r="E646" s="197"/>
      <c r="F646" s="141"/>
      <c r="G646" s="141"/>
      <c r="H646" s="141"/>
      <c r="I646" s="111"/>
      <c r="J646" s="111"/>
      <c r="K646" s="114" t="s">
        <v>512</v>
      </c>
      <c r="L646" s="115">
        <f>B648</f>
        <v>0</v>
      </c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</row>
    <row r="647" spans="1:28" ht="14.25" customHeight="1" x14ac:dyDescent="0.25">
      <c r="A647" s="232"/>
      <c r="B647" s="142"/>
      <c r="C647" s="222"/>
      <c r="D647" s="171"/>
      <c r="E647" s="197"/>
      <c r="F647" s="141"/>
      <c r="G647" s="141"/>
      <c r="H647" s="141"/>
      <c r="I647" s="111"/>
      <c r="J647" s="111"/>
      <c r="K647" s="114" t="s">
        <v>513</v>
      </c>
      <c r="L647" s="115">
        <f>SUM(L645:L646)</f>
        <v>0</v>
      </c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  <c r="AB647" s="104"/>
    </row>
    <row r="648" spans="1:28" ht="14.25" customHeight="1" x14ac:dyDescent="0.25">
      <c r="A648" s="107" t="s">
        <v>517</v>
      </c>
      <c r="B648" s="132">
        <f>SUM(B646:B647)</f>
        <v>0</v>
      </c>
      <c r="C648" s="141"/>
      <c r="D648" s="141"/>
      <c r="E648" s="111"/>
      <c r="F648" s="141"/>
      <c r="G648" s="141"/>
      <c r="H648" s="111"/>
      <c r="I648" s="111"/>
      <c r="J648" s="111"/>
      <c r="K648" s="111"/>
      <c r="L648" s="116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</row>
    <row r="649" spans="1:28" ht="14.25" customHeight="1" x14ac:dyDescent="0.25">
      <c r="A649" s="117"/>
      <c r="B649" s="118"/>
      <c r="C649" s="119"/>
      <c r="D649" s="111"/>
      <c r="E649" s="111"/>
      <c r="F649" s="111"/>
      <c r="G649" s="111"/>
      <c r="H649" s="111"/>
      <c r="I649" s="111"/>
      <c r="J649" s="111"/>
      <c r="K649" s="111"/>
      <c r="L649" s="116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  <c r="AB649" s="104"/>
    </row>
    <row r="650" spans="1:28" ht="14.25" customHeight="1" x14ac:dyDescent="0.25">
      <c r="A650" s="106" t="s">
        <v>308</v>
      </c>
      <c r="B650" s="216" t="s">
        <v>309</v>
      </c>
      <c r="C650" s="171"/>
      <c r="D650" s="171"/>
      <c r="E650" s="171"/>
      <c r="F650" s="171"/>
      <c r="G650" s="171"/>
      <c r="H650" s="171"/>
      <c r="I650" s="171"/>
      <c r="J650" s="171"/>
      <c r="K650" s="171"/>
      <c r="L650" s="197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  <c r="AB650" s="104"/>
    </row>
    <row r="651" spans="1:28" ht="14.25" customHeight="1" x14ac:dyDescent="0.25">
      <c r="A651" s="230" t="s">
        <v>506</v>
      </c>
      <c r="B651" s="107" t="s">
        <v>541</v>
      </c>
      <c r="C651" s="222" t="s">
        <v>509</v>
      </c>
      <c r="D651" s="171"/>
      <c r="E651" s="197"/>
      <c r="F651" s="141"/>
      <c r="G651" s="141"/>
      <c r="H651" s="141"/>
      <c r="I651" s="111"/>
      <c r="J651" s="111"/>
      <c r="K651" s="112" t="s">
        <v>510</v>
      </c>
      <c r="L651" s="113">
        <v>0</v>
      </c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  <c r="AB651" s="104"/>
    </row>
    <row r="652" spans="1:28" ht="14.25" customHeight="1" x14ac:dyDescent="0.25">
      <c r="A652" s="231"/>
      <c r="B652" s="139"/>
      <c r="C652" s="222"/>
      <c r="D652" s="171"/>
      <c r="E652" s="197"/>
      <c r="F652" s="141"/>
      <c r="G652" s="141"/>
      <c r="H652" s="141"/>
      <c r="I652" s="111"/>
      <c r="J652" s="111"/>
      <c r="K652" s="114" t="s">
        <v>512</v>
      </c>
      <c r="L652" s="115">
        <f>B654</f>
        <v>0</v>
      </c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  <c r="AB652" s="104"/>
    </row>
    <row r="653" spans="1:28" ht="14.25" customHeight="1" x14ac:dyDescent="0.25">
      <c r="A653" s="232"/>
      <c r="B653" s="142"/>
      <c r="C653" s="222"/>
      <c r="D653" s="171"/>
      <c r="E653" s="197"/>
      <c r="F653" s="141"/>
      <c r="G653" s="141"/>
      <c r="H653" s="141"/>
      <c r="I653" s="111"/>
      <c r="J653" s="111"/>
      <c r="K653" s="114" t="s">
        <v>513</v>
      </c>
      <c r="L653" s="115">
        <f>SUM(L651:L652)</f>
        <v>0</v>
      </c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  <c r="AB653" s="104"/>
    </row>
    <row r="654" spans="1:28" ht="14.25" customHeight="1" x14ac:dyDescent="0.25">
      <c r="A654" s="107" t="s">
        <v>517</v>
      </c>
      <c r="B654" s="132">
        <f>SUM(B652:B653)</f>
        <v>0</v>
      </c>
      <c r="C654" s="141"/>
      <c r="D654" s="141"/>
      <c r="E654" s="111"/>
      <c r="F654" s="141"/>
      <c r="G654" s="141"/>
      <c r="H654" s="111"/>
      <c r="I654" s="111"/>
      <c r="J654" s="111"/>
      <c r="K654" s="111"/>
      <c r="L654" s="116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  <c r="AB654" s="104"/>
    </row>
    <row r="655" spans="1:28" ht="14.25" customHeight="1" x14ac:dyDescent="0.25">
      <c r="A655" s="117"/>
      <c r="B655" s="118"/>
      <c r="C655" s="119"/>
      <c r="D655" s="111"/>
      <c r="E655" s="111"/>
      <c r="F655" s="111"/>
      <c r="G655" s="111"/>
      <c r="H655" s="111"/>
      <c r="I655" s="111"/>
      <c r="J655" s="111"/>
      <c r="K655" s="111"/>
      <c r="L655" s="116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  <c r="AB655" s="104"/>
    </row>
    <row r="656" spans="1:28" ht="14.25" customHeight="1" x14ac:dyDescent="0.25">
      <c r="A656" s="106" t="s">
        <v>310</v>
      </c>
      <c r="B656" s="216" t="s">
        <v>311</v>
      </c>
      <c r="C656" s="171"/>
      <c r="D656" s="171"/>
      <c r="E656" s="171"/>
      <c r="F656" s="171"/>
      <c r="G656" s="171"/>
      <c r="H656" s="171"/>
      <c r="I656" s="171"/>
      <c r="J656" s="171"/>
      <c r="K656" s="171"/>
      <c r="L656" s="197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</row>
    <row r="657" spans="1:28" ht="14.25" customHeight="1" x14ac:dyDescent="0.25">
      <c r="A657" s="230" t="s">
        <v>506</v>
      </c>
      <c r="B657" s="107" t="s">
        <v>541</v>
      </c>
      <c r="C657" s="222" t="s">
        <v>509</v>
      </c>
      <c r="D657" s="171"/>
      <c r="E657" s="197"/>
      <c r="F657" s="141"/>
      <c r="G657" s="141"/>
      <c r="H657" s="141"/>
      <c r="I657" s="111"/>
      <c r="J657" s="111"/>
      <c r="K657" s="112" t="s">
        <v>510</v>
      </c>
      <c r="L657" s="113">
        <v>0</v>
      </c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  <c r="AB657" s="104"/>
    </row>
    <row r="658" spans="1:28" ht="14.25" customHeight="1" x14ac:dyDescent="0.25">
      <c r="A658" s="231"/>
      <c r="B658" s="139"/>
      <c r="C658" s="222"/>
      <c r="D658" s="171"/>
      <c r="E658" s="197"/>
      <c r="F658" s="141"/>
      <c r="G658" s="141"/>
      <c r="H658" s="141"/>
      <c r="I658" s="111"/>
      <c r="J658" s="111"/>
      <c r="K658" s="114" t="s">
        <v>512</v>
      </c>
      <c r="L658" s="115">
        <f>B660</f>
        <v>0</v>
      </c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</row>
    <row r="659" spans="1:28" ht="14.25" customHeight="1" x14ac:dyDescent="0.25">
      <c r="A659" s="232"/>
      <c r="B659" s="142"/>
      <c r="C659" s="222"/>
      <c r="D659" s="171"/>
      <c r="E659" s="197"/>
      <c r="F659" s="141"/>
      <c r="G659" s="141"/>
      <c r="H659" s="141"/>
      <c r="I659" s="111"/>
      <c r="J659" s="111"/>
      <c r="K659" s="114" t="s">
        <v>513</v>
      </c>
      <c r="L659" s="115">
        <f>SUM(L657:L658)</f>
        <v>0</v>
      </c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</row>
    <row r="660" spans="1:28" ht="14.25" customHeight="1" x14ac:dyDescent="0.25">
      <c r="A660" s="107" t="s">
        <v>517</v>
      </c>
      <c r="B660" s="132">
        <f>SUM(B658:B659)</f>
        <v>0</v>
      </c>
      <c r="C660" s="141"/>
      <c r="D660" s="141"/>
      <c r="E660" s="111"/>
      <c r="F660" s="141"/>
      <c r="G660" s="141"/>
      <c r="H660" s="111"/>
      <c r="I660" s="111"/>
      <c r="J660" s="111"/>
      <c r="K660" s="111"/>
      <c r="L660" s="116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  <c r="AB660" s="104"/>
    </row>
    <row r="661" spans="1:28" ht="14.25" customHeight="1" x14ac:dyDescent="0.25">
      <c r="A661" s="117"/>
      <c r="B661" s="118"/>
      <c r="C661" s="119"/>
      <c r="D661" s="111"/>
      <c r="E661" s="111"/>
      <c r="F661" s="111"/>
      <c r="G661" s="111"/>
      <c r="H661" s="111"/>
      <c r="I661" s="111"/>
      <c r="J661" s="111"/>
      <c r="K661" s="111"/>
      <c r="L661" s="116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  <c r="AB661" s="104"/>
    </row>
    <row r="662" spans="1:28" ht="14.25" customHeight="1" x14ac:dyDescent="0.25">
      <c r="A662" s="106" t="s">
        <v>312</v>
      </c>
      <c r="B662" s="216" t="s">
        <v>313</v>
      </c>
      <c r="C662" s="171"/>
      <c r="D662" s="171"/>
      <c r="E662" s="171"/>
      <c r="F662" s="171"/>
      <c r="G662" s="171"/>
      <c r="H662" s="171"/>
      <c r="I662" s="171"/>
      <c r="J662" s="171"/>
      <c r="K662" s="171"/>
      <c r="L662" s="197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  <c r="AB662" s="104"/>
    </row>
    <row r="663" spans="1:28" ht="14.25" customHeight="1" x14ac:dyDescent="0.25">
      <c r="A663" s="230" t="s">
        <v>506</v>
      </c>
      <c r="B663" s="107" t="s">
        <v>541</v>
      </c>
      <c r="C663" s="222" t="s">
        <v>509</v>
      </c>
      <c r="D663" s="171"/>
      <c r="E663" s="197"/>
      <c r="F663" s="141"/>
      <c r="G663" s="141"/>
      <c r="H663" s="141"/>
      <c r="I663" s="111"/>
      <c r="J663" s="111"/>
      <c r="K663" s="112" t="s">
        <v>510</v>
      </c>
      <c r="L663" s="113">
        <v>0</v>
      </c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  <c r="AB663" s="104"/>
    </row>
    <row r="664" spans="1:28" ht="14.25" customHeight="1" x14ac:dyDescent="0.25">
      <c r="A664" s="231"/>
      <c r="B664" s="139"/>
      <c r="C664" s="222"/>
      <c r="D664" s="171"/>
      <c r="E664" s="197"/>
      <c r="F664" s="141"/>
      <c r="G664" s="141"/>
      <c r="H664" s="141"/>
      <c r="I664" s="111"/>
      <c r="J664" s="111"/>
      <c r="K664" s="114" t="s">
        <v>512</v>
      </c>
      <c r="L664" s="115">
        <f>B666</f>
        <v>0</v>
      </c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</row>
    <row r="665" spans="1:28" ht="14.25" customHeight="1" x14ac:dyDescent="0.25">
      <c r="A665" s="232"/>
      <c r="B665" s="142"/>
      <c r="C665" s="222"/>
      <c r="D665" s="171"/>
      <c r="E665" s="197"/>
      <c r="F665" s="141"/>
      <c r="G665" s="141"/>
      <c r="H665" s="141"/>
      <c r="I665" s="111"/>
      <c r="J665" s="111"/>
      <c r="K665" s="114" t="s">
        <v>513</v>
      </c>
      <c r="L665" s="115">
        <f>SUM(L663:L664)</f>
        <v>0</v>
      </c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</row>
    <row r="666" spans="1:28" ht="14.25" customHeight="1" x14ac:dyDescent="0.25">
      <c r="A666" s="107" t="s">
        <v>517</v>
      </c>
      <c r="B666" s="132">
        <f>SUM(B664:B665)</f>
        <v>0</v>
      </c>
      <c r="C666" s="141"/>
      <c r="D666" s="141"/>
      <c r="E666" s="111"/>
      <c r="F666" s="141"/>
      <c r="G666" s="141"/>
      <c r="H666" s="111"/>
      <c r="I666" s="111"/>
      <c r="J666" s="111"/>
      <c r="K666" s="111"/>
      <c r="L666" s="116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</row>
    <row r="667" spans="1:28" ht="14.25" customHeight="1" x14ac:dyDescent="0.25">
      <c r="A667" s="117"/>
      <c r="B667" s="118"/>
      <c r="C667" s="119"/>
      <c r="D667" s="111"/>
      <c r="E667" s="111"/>
      <c r="F667" s="111"/>
      <c r="G667" s="111"/>
      <c r="H667" s="111"/>
      <c r="I667" s="111"/>
      <c r="J667" s="111"/>
      <c r="K667" s="111"/>
      <c r="L667" s="116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  <c r="AB667" s="104"/>
    </row>
    <row r="668" spans="1:28" ht="14.25" customHeight="1" x14ac:dyDescent="0.25">
      <c r="A668" s="106" t="s">
        <v>314</v>
      </c>
      <c r="B668" s="216" t="s">
        <v>315</v>
      </c>
      <c r="C668" s="171"/>
      <c r="D668" s="171"/>
      <c r="E668" s="171"/>
      <c r="F668" s="171"/>
      <c r="G668" s="171"/>
      <c r="H668" s="171"/>
      <c r="I668" s="171"/>
      <c r="J668" s="171"/>
      <c r="K668" s="171"/>
      <c r="L668" s="197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</row>
    <row r="669" spans="1:28" ht="14.25" customHeight="1" x14ac:dyDescent="0.25">
      <c r="A669" s="230" t="s">
        <v>506</v>
      </c>
      <c r="B669" s="107" t="s">
        <v>541</v>
      </c>
      <c r="C669" s="222" t="s">
        <v>509</v>
      </c>
      <c r="D669" s="171"/>
      <c r="E669" s="197"/>
      <c r="F669" s="141"/>
      <c r="G669" s="141"/>
      <c r="H669" s="141"/>
      <c r="I669" s="111"/>
      <c r="J669" s="111"/>
      <c r="K669" s="112" t="s">
        <v>510</v>
      </c>
      <c r="L669" s="113">
        <v>0</v>
      </c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</row>
    <row r="670" spans="1:28" ht="14.25" customHeight="1" x14ac:dyDescent="0.25">
      <c r="A670" s="231"/>
      <c r="B670" s="139"/>
      <c r="C670" s="222"/>
      <c r="D670" s="171"/>
      <c r="E670" s="197"/>
      <c r="F670" s="141"/>
      <c r="G670" s="141"/>
      <c r="H670" s="141"/>
      <c r="I670" s="111"/>
      <c r="J670" s="111"/>
      <c r="K670" s="114" t="s">
        <v>512</v>
      </c>
      <c r="L670" s="115">
        <f>B672</f>
        <v>0</v>
      </c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</row>
    <row r="671" spans="1:28" ht="14.25" customHeight="1" x14ac:dyDescent="0.25">
      <c r="A671" s="232"/>
      <c r="B671" s="142"/>
      <c r="C671" s="222"/>
      <c r="D671" s="171"/>
      <c r="E671" s="197"/>
      <c r="F671" s="141"/>
      <c r="G671" s="141"/>
      <c r="H671" s="141"/>
      <c r="I671" s="111"/>
      <c r="J671" s="111"/>
      <c r="K671" s="114" t="s">
        <v>513</v>
      </c>
      <c r="L671" s="115">
        <f>SUM(L669:L670)</f>
        <v>0</v>
      </c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</row>
    <row r="672" spans="1:28" ht="14.25" customHeight="1" x14ac:dyDescent="0.25">
      <c r="A672" s="107" t="s">
        <v>517</v>
      </c>
      <c r="B672" s="132">
        <f>SUM(B670:B671)</f>
        <v>0</v>
      </c>
      <c r="C672" s="141"/>
      <c r="D672" s="141"/>
      <c r="E672" s="111"/>
      <c r="F672" s="141"/>
      <c r="G672" s="141"/>
      <c r="H672" s="111"/>
      <c r="I672" s="111"/>
      <c r="J672" s="111"/>
      <c r="K672" s="111"/>
      <c r="L672" s="116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</row>
    <row r="673" spans="1:28" ht="14.25" customHeight="1" x14ac:dyDescent="0.25">
      <c r="A673" s="117"/>
      <c r="B673" s="118"/>
      <c r="C673" s="119"/>
      <c r="D673" s="111"/>
      <c r="E673" s="111"/>
      <c r="F673" s="111"/>
      <c r="G673" s="111"/>
      <c r="H673" s="111"/>
      <c r="I673" s="111"/>
      <c r="J673" s="111"/>
      <c r="K673" s="111"/>
      <c r="L673" s="116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</row>
    <row r="674" spans="1:28" ht="14.25" customHeight="1" x14ac:dyDescent="0.25">
      <c r="A674" s="106" t="s">
        <v>316</v>
      </c>
      <c r="B674" s="216" t="s">
        <v>317</v>
      </c>
      <c r="C674" s="171"/>
      <c r="D674" s="171"/>
      <c r="E674" s="171"/>
      <c r="F674" s="171"/>
      <c r="G674" s="171"/>
      <c r="H674" s="171"/>
      <c r="I674" s="171"/>
      <c r="J674" s="171"/>
      <c r="K674" s="171"/>
      <c r="L674" s="197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</row>
    <row r="675" spans="1:28" ht="14.25" customHeight="1" x14ac:dyDescent="0.25">
      <c r="A675" s="230" t="s">
        <v>506</v>
      </c>
      <c r="B675" s="107" t="s">
        <v>541</v>
      </c>
      <c r="C675" s="222" t="s">
        <v>509</v>
      </c>
      <c r="D675" s="171"/>
      <c r="E675" s="197"/>
      <c r="F675" s="141"/>
      <c r="G675" s="141"/>
      <c r="H675" s="141"/>
      <c r="I675" s="111"/>
      <c r="J675" s="111"/>
      <c r="K675" s="112" t="s">
        <v>510</v>
      </c>
      <c r="L675" s="113">
        <v>0</v>
      </c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</row>
    <row r="676" spans="1:28" ht="14.25" customHeight="1" x14ac:dyDescent="0.25">
      <c r="A676" s="231"/>
      <c r="B676" s="139"/>
      <c r="C676" s="222"/>
      <c r="D676" s="171"/>
      <c r="E676" s="197"/>
      <c r="F676" s="141"/>
      <c r="G676" s="141"/>
      <c r="H676" s="141"/>
      <c r="I676" s="111"/>
      <c r="J676" s="111"/>
      <c r="K676" s="114" t="s">
        <v>512</v>
      </c>
      <c r="L676" s="115">
        <f>B678</f>
        <v>0</v>
      </c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</row>
    <row r="677" spans="1:28" ht="14.25" customHeight="1" x14ac:dyDescent="0.25">
      <c r="A677" s="232"/>
      <c r="B677" s="142"/>
      <c r="C677" s="222"/>
      <c r="D677" s="171"/>
      <c r="E677" s="197"/>
      <c r="F677" s="141"/>
      <c r="G677" s="141"/>
      <c r="H677" s="141"/>
      <c r="I677" s="111"/>
      <c r="J677" s="111"/>
      <c r="K677" s="114" t="s">
        <v>513</v>
      </c>
      <c r="L677" s="115">
        <f>SUM(L675:L676)</f>
        <v>0</v>
      </c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</row>
    <row r="678" spans="1:28" ht="14.25" customHeight="1" x14ac:dyDescent="0.25">
      <c r="A678" s="107" t="s">
        <v>517</v>
      </c>
      <c r="B678" s="132">
        <f>SUM(B676:B677)</f>
        <v>0</v>
      </c>
      <c r="C678" s="141"/>
      <c r="D678" s="141"/>
      <c r="E678" s="111"/>
      <c r="F678" s="141"/>
      <c r="G678" s="141"/>
      <c r="H678" s="111"/>
      <c r="I678" s="111"/>
      <c r="J678" s="111"/>
      <c r="K678" s="111"/>
      <c r="L678" s="116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</row>
    <row r="679" spans="1:28" ht="14.25" customHeight="1" x14ac:dyDescent="0.25">
      <c r="A679" s="117"/>
      <c r="B679" s="118"/>
      <c r="C679" s="119"/>
      <c r="D679" s="111"/>
      <c r="E679" s="111"/>
      <c r="F679" s="111"/>
      <c r="G679" s="111"/>
      <c r="H679" s="111"/>
      <c r="I679" s="111"/>
      <c r="J679" s="111"/>
      <c r="K679" s="111"/>
      <c r="L679" s="116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</row>
    <row r="680" spans="1:28" ht="14.25" customHeight="1" x14ac:dyDescent="0.25">
      <c r="A680" s="106" t="s">
        <v>318</v>
      </c>
      <c r="B680" s="216" t="s">
        <v>319</v>
      </c>
      <c r="C680" s="171"/>
      <c r="D680" s="171"/>
      <c r="E680" s="171"/>
      <c r="F680" s="171"/>
      <c r="G680" s="171"/>
      <c r="H680" s="171"/>
      <c r="I680" s="171"/>
      <c r="J680" s="171"/>
      <c r="K680" s="171"/>
      <c r="L680" s="197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</row>
    <row r="681" spans="1:28" ht="14.25" customHeight="1" x14ac:dyDescent="0.25">
      <c r="A681" s="230" t="s">
        <v>506</v>
      </c>
      <c r="B681" s="107" t="s">
        <v>541</v>
      </c>
      <c r="C681" s="222" t="s">
        <v>509</v>
      </c>
      <c r="D681" s="171"/>
      <c r="E681" s="197"/>
      <c r="F681" s="141"/>
      <c r="G681" s="141"/>
      <c r="H681" s="141"/>
      <c r="I681" s="111"/>
      <c r="J681" s="111"/>
      <c r="K681" s="112" t="s">
        <v>510</v>
      </c>
      <c r="L681" s="113">
        <v>0</v>
      </c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</row>
    <row r="682" spans="1:28" ht="14.25" customHeight="1" x14ac:dyDescent="0.25">
      <c r="A682" s="231"/>
      <c r="B682" s="139"/>
      <c r="C682" s="222"/>
      <c r="D682" s="171"/>
      <c r="E682" s="197"/>
      <c r="F682" s="141"/>
      <c r="G682" s="141"/>
      <c r="H682" s="141"/>
      <c r="I682" s="111"/>
      <c r="J682" s="111"/>
      <c r="K682" s="114" t="s">
        <v>512</v>
      </c>
      <c r="L682" s="115">
        <f>B684</f>
        <v>0</v>
      </c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</row>
    <row r="683" spans="1:28" ht="14.25" customHeight="1" x14ac:dyDescent="0.25">
      <c r="A683" s="232"/>
      <c r="B683" s="142"/>
      <c r="C683" s="222"/>
      <c r="D683" s="171"/>
      <c r="E683" s="197"/>
      <c r="F683" s="141"/>
      <c r="G683" s="141"/>
      <c r="H683" s="141"/>
      <c r="I683" s="111"/>
      <c r="J683" s="111"/>
      <c r="K683" s="114" t="s">
        <v>513</v>
      </c>
      <c r="L683" s="115">
        <f>SUM(L681:L682)</f>
        <v>0</v>
      </c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</row>
    <row r="684" spans="1:28" ht="14.25" customHeight="1" x14ac:dyDescent="0.25">
      <c r="A684" s="107" t="s">
        <v>517</v>
      </c>
      <c r="B684" s="132">
        <f>SUM(B682:B683)</f>
        <v>0</v>
      </c>
      <c r="C684" s="141"/>
      <c r="D684" s="141"/>
      <c r="E684" s="111"/>
      <c r="F684" s="141"/>
      <c r="G684" s="141"/>
      <c r="H684" s="111"/>
      <c r="I684" s="111"/>
      <c r="J684" s="111"/>
      <c r="K684" s="111"/>
      <c r="L684" s="116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</row>
    <row r="685" spans="1:28" ht="14.25" customHeight="1" x14ac:dyDescent="0.25">
      <c r="A685" s="117"/>
      <c r="B685" s="118"/>
      <c r="C685" s="119"/>
      <c r="D685" s="111"/>
      <c r="E685" s="111"/>
      <c r="F685" s="111"/>
      <c r="G685" s="111"/>
      <c r="H685" s="111"/>
      <c r="I685" s="111"/>
      <c r="J685" s="111"/>
      <c r="K685" s="111"/>
      <c r="L685" s="116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</row>
    <row r="686" spans="1:28" ht="14.25" customHeight="1" x14ac:dyDescent="0.25">
      <c r="A686" s="106" t="s">
        <v>320</v>
      </c>
      <c r="B686" s="216" t="s">
        <v>321</v>
      </c>
      <c r="C686" s="171"/>
      <c r="D686" s="171"/>
      <c r="E686" s="171"/>
      <c r="F686" s="171"/>
      <c r="G686" s="171"/>
      <c r="H686" s="171"/>
      <c r="I686" s="171"/>
      <c r="J686" s="171"/>
      <c r="K686" s="171"/>
      <c r="L686" s="197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</row>
    <row r="687" spans="1:28" ht="14.25" customHeight="1" x14ac:dyDescent="0.25">
      <c r="A687" s="230" t="s">
        <v>506</v>
      </c>
      <c r="B687" s="107" t="s">
        <v>541</v>
      </c>
      <c r="C687" s="222" t="s">
        <v>509</v>
      </c>
      <c r="D687" s="171"/>
      <c r="E687" s="197"/>
      <c r="F687" s="141"/>
      <c r="G687" s="141"/>
      <c r="H687" s="141"/>
      <c r="I687" s="111"/>
      <c r="J687" s="111"/>
      <c r="K687" s="112" t="s">
        <v>510</v>
      </c>
      <c r="L687" s="113">
        <v>0</v>
      </c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</row>
    <row r="688" spans="1:28" ht="14.25" customHeight="1" x14ac:dyDescent="0.25">
      <c r="A688" s="231"/>
      <c r="B688" s="139"/>
      <c r="C688" s="222"/>
      <c r="D688" s="171"/>
      <c r="E688" s="197"/>
      <c r="F688" s="141"/>
      <c r="G688" s="141"/>
      <c r="H688" s="141"/>
      <c r="I688" s="111"/>
      <c r="J688" s="111"/>
      <c r="K688" s="114" t="s">
        <v>512</v>
      </c>
      <c r="L688" s="115">
        <f>B690</f>
        <v>0</v>
      </c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</row>
    <row r="689" spans="1:28" ht="14.25" customHeight="1" x14ac:dyDescent="0.25">
      <c r="A689" s="232"/>
      <c r="B689" s="142"/>
      <c r="C689" s="222"/>
      <c r="D689" s="171"/>
      <c r="E689" s="197"/>
      <c r="F689" s="141"/>
      <c r="G689" s="141"/>
      <c r="H689" s="141"/>
      <c r="I689" s="111"/>
      <c r="J689" s="111"/>
      <c r="K689" s="114" t="s">
        <v>513</v>
      </c>
      <c r="L689" s="115">
        <f>SUM(L687:L688)</f>
        <v>0</v>
      </c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</row>
    <row r="690" spans="1:28" ht="14.25" customHeight="1" x14ac:dyDescent="0.25">
      <c r="A690" s="107" t="s">
        <v>517</v>
      </c>
      <c r="B690" s="132">
        <f>SUM(B688:B689)</f>
        <v>0</v>
      </c>
      <c r="C690" s="141"/>
      <c r="D690" s="141"/>
      <c r="E690" s="111"/>
      <c r="F690" s="141"/>
      <c r="G690" s="141"/>
      <c r="H690" s="111"/>
      <c r="I690" s="111"/>
      <c r="J690" s="111"/>
      <c r="K690" s="111"/>
      <c r="L690" s="116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</row>
    <row r="691" spans="1:28" ht="14.25" customHeight="1" x14ac:dyDescent="0.25">
      <c r="A691" s="117"/>
      <c r="B691" s="118"/>
      <c r="C691" s="119"/>
      <c r="D691" s="111"/>
      <c r="E691" s="111"/>
      <c r="F691" s="111"/>
      <c r="G691" s="111"/>
      <c r="H691" s="111"/>
      <c r="I691" s="111"/>
      <c r="J691" s="111"/>
      <c r="K691" s="111"/>
      <c r="L691" s="116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</row>
    <row r="692" spans="1:28" ht="14.25" customHeight="1" x14ac:dyDescent="0.25">
      <c r="A692" s="137" t="s">
        <v>322</v>
      </c>
      <c r="B692" s="228" t="s">
        <v>323</v>
      </c>
      <c r="C692" s="171"/>
      <c r="D692" s="171"/>
      <c r="E692" s="171"/>
      <c r="F692" s="171"/>
      <c r="G692" s="171"/>
      <c r="H692" s="171"/>
      <c r="I692" s="171"/>
      <c r="J692" s="171"/>
      <c r="K692" s="171"/>
      <c r="L692" s="197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</row>
    <row r="693" spans="1:28" ht="14.25" customHeight="1" x14ac:dyDescent="0.25">
      <c r="A693" s="106" t="s">
        <v>324</v>
      </c>
      <c r="B693" s="216" t="s">
        <v>325</v>
      </c>
      <c r="C693" s="171"/>
      <c r="D693" s="171"/>
      <c r="E693" s="171"/>
      <c r="F693" s="171"/>
      <c r="G693" s="171"/>
      <c r="H693" s="171"/>
      <c r="I693" s="171"/>
      <c r="J693" s="171"/>
      <c r="K693" s="171"/>
      <c r="L693" s="197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</row>
    <row r="694" spans="1:28" ht="14.25" customHeight="1" x14ac:dyDescent="0.25">
      <c r="A694" s="230" t="s">
        <v>506</v>
      </c>
      <c r="B694" s="107" t="s">
        <v>521</v>
      </c>
      <c r="C694" s="222" t="s">
        <v>509</v>
      </c>
      <c r="D694" s="171"/>
      <c r="E694" s="197"/>
      <c r="F694" s="141"/>
      <c r="G694" s="141"/>
      <c r="H694" s="141"/>
      <c r="I694" s="111"/>
      <c r="J694" s="111"/>
      <c r="K694" s="112" t="s">
        <v>510</v>
      </c>
      <c r="L694" s="113">
        <v>0</v>
      </c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</row>
    <row r="695" spans="1:28" ht="14.25" customHeight="1" x14ac:dyDescent="0.25">
      <c r="A695" s="231"/>
      <c r="B695" s="139"/>
      <c r="C695" s="222"/>
      <c r="D695" s="171"/>
      <c r="E695" s="197"/>
      <c r="F695" s="141"/>
      <c r="G695" s="141"/>
      <c r="H695" s="141"/>
      <c r="I695" s="111"/>
      <c r="J695" s="111"/>
      <c r="K695" s="114" t="s">
        <v>512</v>
      </c>
      <c r="L695" s="115">
        <f>B697</f>
        <v>0</v>
      </c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</row>
    <row r="696" spans="1:28" ht="14.25" customHeight="1" x14ac:dyDescent="0.25">
      <c r="A696" s="232"/>
      <c r="B696" s="142"/>
      <c r="C696" s="222"/>
      <c r="D696" s="171"/>
      <c r="E696" s="197"/>
      <c r="F696" s="141"/>
      <c r="G696" s="141"/>
      <c r="H696" s="141"/>
      <c r="I696" s="111"/>
      <c r="J696" s="111"/>
      <c r="K696" s="114" t="s">
        <v>513</v>
      </c>
      <c r="L696" s="115">
        <f>SUM(L694:L695)</f>
        <v>0</v>
      </c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</row>
    <row r="697" spans="1:28" ht="14.25" customHeight="1" x14ac:dyDescent="0.25">
      <c r="A697" s="107" t="s">
        <v>517</v>
      </c>
      <c r="B697" s="132">
        <f>SUM(B695:B696)</f>
        <v>0</v>
      </c>
      <c r="C697" s="141"/>
      <c r="D697" s="141"/>
      <c r="E697" s="111"/>
      <c r="F697" s="141"/>
      <c r="G697" s="141"/>
      <c r="H697" s="111"/>
      <c r="I697" s="111"/>
      <c r="J697" s="111"/>
      <c r="K697" s="111"/>
      <c r="L697" s="116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</row>
    <row r="698" spans="1:28" ht="14.25" customHeight="1" x14ac:dyDescent="0.25">
      <c r="A698" s="117"/>
      <c r="B698" s="118"/>
      <c r="C698" s="119"/>
      <c r="D698" s="111"/>
      <c r="E698" s="111"/>
      <c r="F698" s="111"/>
      <c r="G698" s="111"/>
      <c r="H698" s="111"/>
      <c r="I698" s="111"/>
      <c r="J698" s="111"/>
      <c r="K698" s="111"/>
      <c r="L698" s="116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</row>
    <row r="699" spans="1:28" ht="14.25" customHeight="1" x14ac:dyDescent="0.25">
      <c r="A699" s="106" t="s">
        <v>326</v>
      </c>
      <c r="B699" s="216" t="s">
        <v>327</v>
      </c>
      <c r="C699" s="171"/>
      <c r="D699" s="171"/>
      <c r="E699" s="171"/>
      <c r="F699" s="171"/>
      <c r="G699" s="171"/>
      <c r="H699" s="171"/>
      <c r="I699" s="171"/>
      <c r="J699" s="171"/>
      <c r="K699" s="171"/>
      <c r="L699" s="197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</row>
    <row r="700" spans="1:28" ht="14.25" customHeight="1" x14ac:dyDescent="0.25">
      <c r="A700" s="230" t="s">
        <v>506</v>
      </c>
      <c r="B700" s="107" t="s">
        <v>521</v>
      </c>
      <c r="C700" s="222" t="s">
        <v>509</v>
      </c>
      <c r="D700" s="171"/>
      <c r="E700" s="197"/>
      <c r="F700" s="141"/>
      <c r="G700" s="141"/>
      <c r="H700" s="141"/>
      <c r="I700" s="111"/>
      <c r="J700" s="111"/>
      <c r="K700" s="112" t="s">
        <v>510</v>
      </c>
      <c r="L700" s="113">
        <v>0</v>
      </c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</row>
    <row r="701" spans="1:28" ht="14.25" customHeight="1" x14ac:dyDescent="0.25">
      <c r="A701" s="231"/>
      <c r="B701" s="139"/>
      <c r="C701" s="222"/>
      <c r="D701" s="171"/>
      <c r="E701" s="197"/>
      <c r="F701" s="141"/>
      <c r="G701" s="141"/>
      <c r="H701" s="141"/>
      <c r="I701" s="111"/>
      <c r="J701" s="111"/>
      <c r="K701" s="114" t="s">
        <v>512</v>
      </c>
      <c r="L701" s="115">
        <f>B703</f>
        <v>0</v>
      </c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</row>
    <row r="702" spans="1:28" ht="14.25" customHeight="1" x14ac:dyDescent="0.25">
      <c r="A702" s="232"/>
      <c r="B702" s="142"/>
      <c r="C702" s="222"/>
      <c r="D702" s="171"/>
      <c r="E702" s="197"/>
      <c r="F702" s="141"/>
      <c r="G702" s="141"/>
      <c r="H702" s="141"/>
      <c r="I702" s="111"/>
      <c r="J702" s="111"/>
      <c r="K702" s="114" t="s">
        <v>513</v>
      </c>
      <c r="L702" s="115">
        <f>SUM(L700:L701)</f>
        <v>0</v>
      </c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  <c r="AB702" s="104"/>
    </row>
    <row r="703" spans="1:28" ht="14.25" customHeight="1" x14ac:dyDescent="0.25">
      <c r="A703" s="107" t="s">
        <v>517</v>
      </c>
      <c r="B703" s="132">
        <f>SUM(B701:B702)</f>
        <v>0</v>
      </c>
      <c r="C703" s="141"/>
      <c r="D703" s="141"/>
      <c r="E703" s="111"/>
      <c r="F703" s="141"/>
      <c r="G703" s="141"/>
      <c r="H703" s="111"/>
      <c r="I703" s="111"/>
      <c r="J703" s="111"/>
      <c r="K703" s="111"/>
      <c r="L703" s="116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</row>
    <row r="704" spans="1:28" ht="14.25" customHeight="1" x14ac:dyDescent="0.25">
      <c r="A704" s="117"/>
      <c r="B704" s="118"/>
      <c r="C704" s="119"/>
      <c r="D704" s="111"/>
      <c r="E704" s="111"/>
      <c r="F704" s="111"/>
      <c r="G704" s="111"/>
      <c r="H704" s="111"/>
      <c r="I704" s="111"/>
      <c r="J704" s="111"/>
      <c r="K704" s="111"/>
      <c r="L704" s="116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  <c r="AB704" s="104"/>
    </row>
    <row r="705" spans="1:28" ht="14.25" customHeight="1" x14ac:dyDescent="0.25">
      <c r="A705" s="106" t="s">
        <v>328</v>
      </c>
      <c r="B705" s="216" t="s">
        <v>329</v>
      </c>
      <c r="C705" s="171"/>
      <c r="D705" s="171"/>
      <c r="E705" s="171"/>
      <c r="F705" s="171"/>
      <c r="G705" s="171"/>
      <c r="H705" s="171"/>
      <c r="I705" s="171"/>
      <c r="J705" s="171"/>
      <c r="K705" s="171"/>
      <c r="L705" s="197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</row>
    <row r="706" spans="1:28" ht="14.25" customHeight="1" x14ac:dyDescent="0.25">
      <c r="A706" s="230" t="s">
        <v>506</v>
      </c>
      <c r="B706" s="107" t="s">
        <v>521</v>
      </c>
      <c r="C706" s="222" t="s">
        <v>509</v>
      </c>
      <c r="D706" s="171"/>
      <c r="E706" s="197"/>
      <c r="F706" s="141"/>
      <c r="G706" s="141"/>
      <c r="H706" s="141"/>
      <c r="I706" s="111"/>
      <c r="J706" s="111"/>
      <c r="K706" s="112" t="s">
        <v>510</v>
      </c>
      <c r="L706" s="113">
        <v>0</v>
      </c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</row>
    <row r="707" spans="1:28" ht="14.25" customHeight="1" x14ac:dyDescent="0.25">
      <c r="A707" s="231"/>
      <c r="B707" s="139"/>
      <c r="C707" s="222"/>
      <c r="D707" s="171"/>
      <c r="E707" s="197"/>
      <c r="F707" s="141"/>
      <c r="G707" s="141"/>
      <c r="H707" s="141"/>
      <c r="I707" s="111"/>
      <c r="J707" s="111"/>
      <c r="K707" s="114" t="s">
        <v>512</v>
      </c>
      <c r="L707" s="115">
        <f>B709</f>
        <v>0</v>
      </c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</row>
    <row r="708" spans="1:28" ht="14.25" customHeight="1" x14ac:dyDescent="0.25">
      <c r="A708" s="232"/>
      <c r="B708" s="142"/>
      <c r="C708" s="222"/>
      <c r="D708" s="171"/>
      <c r="E708" s="197"/>
      <c r="F708" s="141"/>
      <c r="G708" s="141"/>
      <c r="H708" s="141"/>
      <c r="I708" s="111"/>
      <c r="J708" s="111"/>
      <c r="K708" s="114" t="s">
        <v>513</v>
      </c>
      <c r="L708" s="115">
        <f>SUM(L706:L707)</f>
        <v>0</v>
      </c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</row>
    <row r="709" spans="1:28" ht="14.25" customHeight="1" x14ac:dyDescent="0.25">
      <c r="A709" s="107" t="s">
        <v>517</v>
      </c>
      <c r="B709" s="132">
        <f>SUM(B707:B708)</f>
        <v>0</v>
      </c>
      <c r="C709" s="141"/>
      <c r="D709" s="141"/>
      <c r="E709" s="111"/>
      <c r="F709" s="141"/>
      <c r="G709" s="141"/>
      <c r="H709" s="111"/>
      <c r="I709" s="111"/>
      <c r="J709" s="111"/>
      <c r="K709" s="111"/>
      <c r="L709" s="116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</row>
    <row r="710" spans="1:28" ht="14.25" customHeight="1" x14ac:dyDescent="0.25">
      <c r="A710" s="117"/>
      <c r="B710" s="118"/>
      <c r="C710" s="119"/>
      <c r="D710" s="111"/>
      <c r="E710" s="111"/>
      <c r="F710" s="111"/>
      <c r="G710" s="111"/>
      <c r="H710" s="111"/>
      <c r="I710" s="111"/>
      <c r="J710" s="111"/>
      <c r="K710" s="111"/>
      <c r="L710" s="116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</row>
    <row r="711" spans="1:28" ht="14.25" customHeight="1" x14ac:dyDescent="0.25">
      <c r="A711" s="106" t="s">
        <v>330</v>
      </c>
      <c r="B711" s="216" t="s">
        <v>331</v>
      </c>
      <c r="C711" s="171"/>
      <c r="D711" s="171"/>
      <c r="E711" s="171"/>
      <c r="F711" s="171"/>
      <c r="G711" s="171"/>
      <c r="H711" s="171"/>
      <c r="I711" s="171"/>
      <c r="J711" s="171"/>
      <c r="K711" s="171"/>
      <c r="L711" s="197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</row>
    <row r="712" spans="1:28" ht="14.25" customHeight="1" x14ac:dyDescent="0.25">
      <c r="A712" s="230" t="s">
        <v>506</v>
      </c>
      <c r="B712" s="107" t="s">
        <v>521</v>
      </c>
      <c r="C712" s="222" t="s">
        <v>509</v>
      </c>
      <c r="D712" s="171"/>
      <c r="E712" s="197"/>
      <c r="F712" s="141"/>
      <c r="G712" s="141"/>
      <c r="H712" s="141"/>
      <c r="I712" s="111"/>
      <c r="J712" s="111"/>
      <c r="K712" s="112" t="s">
        <v>510</v>
      </c>
      <c r="L712" s="113">
        <v>0</v>
      </c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</row>
    <row r="713" spans="1:28" ht="14.25" customHeight="1" x14ac:dyDescent="0.25">
      <c r="A713" s="231"/>
      <c r="B713" s="139"/>
      <c r="C713" s="222"/>
      <c r="D713" s="171"/>
      <c r="E713" s="197"/>
      <c r="F713" s="141"/>
      <c r="G713" s="141"/>
      <c r="H713" s="141"/>
      <c r="I713" s="111"/>
      <c r="J713" s="111"/>
      <c r="K713" s="114" t="s">
        <v>512</v>
      </c>
      <c r="L713" s="115">
        <f>B715</f>
        <v>0</v>
      </c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</row>
    <row r="714" spans="1:28" ht="14.25" customHeight="1" x14ac:dyDescent="0.25">
      <c r="A714" s="232"/>
      <c r="B714" s="142"/>
      <c r="C714" s="222"/>
      <c r="D714" s="171"/>
      <c r="E714" s="197"/>
      <c r="F714" s="141"/>
      <c r="G714" s="141"/>
      <c r="H714" s="141"/>
      <c r="I714" s="111"/>
      <c r="J714" s="111"/>
      <c r="K714" s="114" t="s">
        <v>513</v>
      </c>
      <c r="L714" s="115">
        <f>SUM(L712:L713)</f>
        <v>0</v>
      </c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</row>
    <row r="715" spans="1:28" ht="14.25" customHeight="1" x14ac:dyDescent="0.25">
      <c r="A715" s="107" t="s">
        <v>517</v>
      </c>
      <c r="B715" s="132">
        <f>SUM(B713:B714)</f>
        <v>0</v>
      </c>
      <c r="C715" s="141"/>
      <c r="D715" s="141"/>
      <c r="E715" s="111"/>
      <c r="F715" s="141"/>
      <c r="G715" s="141"/>
      <c r="H715" s="111"/>
      <c r="I715" s="111"/>
      <c r="J715" s="111"/>
      <c r="K715" s="111"/>
      <c r="L715" s="116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  <c r="AB715" s="104"/>
    </row>
    <row r="716" spans="1:28" ht="14.25" customHeight="1" x14ac:dyDescent="0.25">
      <c r="A716" s="117"/>
      <c r="B716" s="118"/>
      <c r="C716" s="119"/>
      <c r="D716" s="111"/>
      <c r="E716" s="111"/>
      <c r="F716" s="111"/>
      <c r="G716" s="111"/>
      <c r="H716" s="111"/>
      <c r="I716" s="111"/>
      <c r="J716" s="111"/>
      <c r="K716" s="111"/>
      <c r="L716" s="116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  <c r="AB716" s="104"/>
    </row>
    <row r="717" spans="1:28" ht="14.25" customHeight="1" x14ac:dyDescent="0.25">
      <c r="A717" s="22" t="s">
        <v>332</v>
      </c>
      <c r="B717" s="246" t="s">
        <v>333</v>
      </c>
      <c r="C717" s="171"/>
      <c r="D717" s="171"/>
      <c r="E717" s="171"/>
      <c r="F717" s="171"/>
      <c r="G717" s="171"/>
      <c r="H717" s="171"/>
      <c r="I717" s="171"/>
      <c r="J717" s="171"/>
      <c r="K717" s="171"/>
      <c r="L717" s="197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</row>
    <row r="718" spans="1:28" ht="14.25" customHeight="1" x14ac:dyDescent="0.25">
      <c r="A718" s="137" t="s">
        <v>334</v>
      </c>
      <c r="B718" s="228" t="s">
        <v>335</v>
      </c>
      <c r="C718" s="171"/>
      <c r="D718" s="171"/>
      <c r="E718" s="171"/>
      <c r="F718" s="171"/>
      <c r="G718" s="171"/>
      <c r="H718" s="171"/>
      <c r="I718" s="171"/>
      <c r="J718" s="171"/>
      <c r="K718" s="171"/>
      <c r="L718" s="197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  <c r="AB718" s="104"/>
    </row>
    <row r="719" spans="1:28" ht="14.25" customHeight="1" x14ac:dyDescent="0.25">
      <c r="A719" s="150" t="s">
        <v>560</v>
      </c>
      <c r="B719" s="215" t="s">
        <v>337</v>
      </c>
      <c r="C719" s="171"/>
      <c r="D719" s="171"/>
      <c r="E719" s="171"/>
      <c r="F719" s="171"/>
      <c r="G719" s="171"/>
      <c r="H719" s="171"/>
      <c r="I719" s="171"/>
      <c r="J719" s="171"/>
      <c r="K719" s="171"/>
      <c r="L719" s="197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  <c r="AB719" s="104"/>
    </row>
    <row r="720" spans="1:28" ht="14.25" customHeight="1" x14ac:dyDescent="0.25">
      <c r="A720" s="106" t="s">
        <v>561</v>
      </c>
      <c r="B720" s="216" t="s">
        <v>339</v>
      </c>
      <c r="C720" s="171"/>
      <c r="D720" s="171"/>
      <c r="E720" s="171"/>
      <c r="F720" s="171"/>
      <c r="G720" s="171"/>
      <c r="H720" s="171"/>
      <c r="I720" s="171"/>
      <c r="J720" s="171"/>
      <c r="K720" s="171"/>
      <c r="L720" s="197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  <c r="AB720" s="104"/>
    </row>
    <row r="721" spans="1:28" ht="14.25" customHeight="1" x14ac:dyDescent="0.25">
      <c r="A721" s="230" t="s">
        <v>506</v>
      </c>
      <c r="B721" s="107" t="s">
        <v>521</v>
      </c>
      <c r="C721" s="222" t="s">
        <v>509</v>
      </c>
      <c r="D721" s="171"/>
      <c r="E721" s="197"/>
      <c r="F721" s="141"/>
      <c r="G721" s="141"/>
      <c r="H721" s="141"/>
      <c r="I721" s="111"/>
      <c r="J721" s="111"/>
      <c r="K721" s="112" t="s">
        <v>510</v>
      </c>
      <c r="L721" s="113">
        <v>0</v>
      </c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</row>
    <row r="722" spans="1:28" ht="14.25" customHeight="1" x14ac:dyDescent="0.25">
      <c r="A722" s="231"/>
      <c r="B722" s="139"/>
      <c r="C722" s="222"/>
      <c r="D722" s="171"/>
      <c r="E722" s="197"/>
      <c r="F722" s="141"/>
      <c r="G722" s="141"/>
      <c r="H722" s="141"/>
      <c r="I722" s="111"/>
      <c r="J722" s="111"/>
      <c r="K722" s="114" t="s">
        <v>512</v>
      </c>
      <c r="L722" s="115">
        <f>B724</f>
        <v>0</v>
      </c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</row>
    <row r="723" spans="1:28" ht="14.25" customHeight="1" x14ac:dyDescent="0.25">
      <c r="A723" s="232"/>
      <c r="B723" s="142"/>
      <c r="C723" s="222"/>
      <c r="D723" s="171"/>
      <c r="E723" s="197"/>
      <c r="F723" s="141"/>
      <c r="G723" s="141"/>
      <c r="H723" s="141"/>
      <c r="I723" s="111"/>
      <c r="J723" s="111"/>
      <c r="K723" s="114" t="s">
        <v>513</v>
      </c>
      <c r="L723" s="115">
        <f>SUM(L721:L722)</f>
        <v>0</v>
      </c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  <c r="AB723" s="104"/>
    </row>
    <row r="724" spans="1:28" ht="14.25" customHeight="1" x14ac:dyDescent="0.25">
      <c r="A724" s="107" t="s">
        <v>517</v>
      </c>
      <c r="B724" s="132">
        <f>SUM(B722:B723)</f>
        <v>0</v>
      </c>
      <c r="C724" s="141"/>
      <c r="D724" s="141"/>
      <c r="E724" s="111"/>
      <c r="F724" s="141"/>
      <c r="G724" s="141"/>
      <c r="H724" s="111"/>
      <c r="I724" s="111"/>
      <c r="J724" s="111"/>
      <c r="K724" s="111"/>
      <c r="L724" s="116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  <c r="AB724" s="104"/>
    </row>
    <row r="725" spans="1:28" ht="14.25" customHeight="1" x14ac:dyDescent="0.25">
      <c r="A725" s="117"/>
      <c r="B725" s="118"/>
      <c r="C725" s="119"/>
      <c r="D725" s="111"/>
      <c r="E725" s="111"/>
      <c r="F725" s="111"/>
      <c r="G725" s="111"/>
      <c r="H725" s="111"/>
      <c r="I725" s="111"/>
      <c r="J725" s="111"/>
      <c r="K725" s="111"/>
      <c r="L725" s="116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</row>
    <row r="726" spans="1:28" ht="14.25" customHeight="1" x14ac:dyDescent="0.25">
      <c r="A726" s="106" t="s">
        <v>562</v>
      </c>
      <c r="B726" s="216" t="s">
        <v>341</v>
      </c>
      <c r="C726" s="171"/>
      <c r="D726" s="171"/>
      <c r="E726" s="171"/>
      <c r="F726" s="171"/>
      <c r="G726" s="171"/>
      <c r="H726" s="171"/>
      <c r="I726" s="171"/>
      <c r="J726" s="171"/>
      <c r="K726" s="171"/>
      <c r="L726" s="197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  <c r="AB726" s="104"/>
    </row>
    <row r="727" spans="1:28" ht="14.25" customHeight="1" x14ac:dyDescent="0.25">
      <c r="A727" s="230" t="s">
        <v>506</v>
      </c>
      <c r="B727" s="107" t="s">
        <v>541</v>
      </c>
      <c r="C727" s="222" t="s">
        <v>509</v>
      </c>
      <c r="D727" s="171"/>
      <c r="E727" s="197"/>
      <c r="F727" s="141"/>
      <c r="G727" s="141"/>
      <c r="H727" s="141"/>
      <c r="I727" s="111"/>
      <c r="J727" s="111"/>
      <c r="K727" s="112" t="s">
        <v>510</v>
      </c>
      <c r="L727" s="113">
        <v>0</v>
      </c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  <c r="AB727" s="104"/>
    </row>
    <row r="728" spans="1:28" ht="14.25" customHeight="1" x14ac:dyDescent="0.25">
      <c r="A728" s="231"/>
      <c r="B728" s="139"/>
      <c r="C728" s="222"/>
      <c r="D728" s="171"/>
      <c r="E728" s="197"/>
      <c r="F728" s="141"/>
      <c r="G728" s="141"/>
      <c r="H728" s="141"/>
      <c r="I728" s="111"/>
      <c r="J728" s="111"/>
      <c r="K728" s="114" t="s">
        <v>512</v>
      </c>
      <c r="L728" s="115">
        <f>B730</f>
        <v>0</v>
      </c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  <c r="AB728" s="104"/>
    </row>
    <row r="729" spans="1:28" ht="14.25" customHeight="1" x14ac:dyDescent="0.25">
      <c r="A729" s="232"/>
      <c r="B729" s="142"/>
      <c r="C729" s="222"/>
      <c r="D729" s="171"/>
      <c r="E729" s="197"/>
      <c r="F729" s="141"/>
      <c r="G729" s="141"/>
      <c r="H729" s="141"/>
      <c r="I729" s="111"/>
      <c r="J729" s="111"/>
      <c r="K729" s="114" t="s">
        <v>513</v>
      </c>
      <c r="L729" s="115">
        <f>SUM(L727:L728)</f>
        <v>0</v>
      </c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</row>
    <row r="730" spans="1:28" ht="14.25" customHeight="1" x14ac:dyDescent="0.25">
      <c r="A730" s="107" t="s">
        <v>517</v>
      </c>
      <c r="B730" s="132">
        <f>SUM(B728:B729)</f>
        <v>0</v>
      </c>
      <c r="C730" s="141"/>
      <c r="D730" s="141"/>
      <c r="E730" s="111"/>
      <c r="F730" s="141"/>
      <c r="G730" s="141"/>
      <c r="H730" s="111"/>
      <c r="I730" s="111"/>
      <c r="J730" s="111"/>
      <c r="K730" s="111"/>
      <c r="L730" s="116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  <c r="AB730" s="104"/>
    </row>
    <row r="731" spans="1:28" ht="14.25" customHeight="1" x14ac:dyDescent="0.25">
      <c r="A731" s="117"/>
      <c r="B731" s="118"/>
      <c r="C731" s="119"/>
      <c r="D731" s="111"/>
      <c r="E731" s="111"/>
      <c r="F731" s="111"/>
      <c r="G731" s="111"/>
      <c r="H731" s="111"/>
      <c r="I731" s="111"/>
      <c r="J731" s="111"/>
      <c r="K731" s="111"/>
      <c r="L731" s="116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  <c r="AB731" s="104"/>
    </row>
    <row r="732" spans="1:28" ht="14.25" customHeight="1" x14ac:dyDescent="0.25">
      <c r="A732" s="106" t="s">
        <v>563</v>
      </c>
      <c r="B732" s="216" t="s">
        <v>343</v>
      </c>
      <c r="C732" s="171"/>
      <c r="D732" s="171"/>
      <c r="E732" s="171"/>
      <c r="F732" s="171"/>
      <c r="G732" s="171"/>
      <c r="H732" s="171"/>
      <c r="I732" s="171"/>
      <c r="J732" s="171"/>
      <c r="K732" s="171"/>
      <c r="L732" s="197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  <c r="AB732" s="104"/>
    </row>
    <row r="733" spans="1:28" ht="14.25" customHeight="1" x14ac:dyDescent="0.25">
      <c r="A733" s="230" t="s">
        <v>506</v>
      </c>
      <c r="B733" s="107" t="s">
        <v>541</v>
      </c>
      <c r="C733" s="222" t="s">
        <v>509</v>
      </c>
      <c r="D733" s="171"/>
      <c r="E733" s="197"/>
      <c r="F733" s="141"/>
      <c r="G733" s="141"/>
      <c r="H733" s="141"/>
      <c r="I733" s="111"/>
      <c r="J733" s="111"/>
      <c r="K733" s="112" t="s">
        <v>510</v>
      </c>
      <c r="L733" s="113">
        <v>0</v>
      </c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</row>
    <row r="734" spans="1:28" ht="14.25" customHeight="1" x14ac:dyDescent="0.25">
      <c r="A734" s="231"/>
      <c r="B734" s="139"/>
      <c r="C734" s="222"/>
      <c r="D734" s="171"/>
      <c r="E734" s="197"/>
      <c r="F734" s="141"/>
      <c r="G734" s="141"/>
      <c r="H734" s="141"/>
      <c r="I734" s="111"/>
      <c r="J734" s="111"/>
      <c r="K734" s="114" t="s">
        <v>512</v>
      </c>
      <c r="L734" s="115">
        <f>B736</f>
        <v>0</v>
      </c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</row>
    <row r="735" spans="1:28" ht="14.25" customHeight="1" x14ac:dyDescent="0.25">
      <c r="A735" s="232"/>
      <c r="B735" s="142"/>
      <c r="C735" s="222"/>
      <c r="D735" s="171"/>
      <c r="E735" s="197"/>
      <c r="F735" s="141"/>
      <c r="G735" s="141"/>
      <c r="H735" s="141"/>
      <c r="I735" s="111"/>
      <c r="J735" s="111"/>
      <c r="K735" s="114" t="s">
        <v>513</v>
      </c>
      <c r="L735" s="115">
        <f>SUM(L733:L734)</f>
        <v>0</v>
      </c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  <c r="AB735" s="104"/>
    </row>
    <row r="736" spans="1:28" ht="14.25" customHeight="1" x14ac:dyDescent="0.25">
      <c r="A736" s="107" t="s">
        <v>517</v>
      </c>
      <c r="B736" s="132">
        <f>SUM(B734:B735)</f>
        <v>0</v>
      </c>
      <c r="C736" s="141"/>
      <c r="D736" s="141"/>
      <c r="E736" s="111"/>
      <c r="F736" s="141"/>
      <c r="G736" s="141"/>
      <c r="H736" s="111"/>
      <c r="I736" s="111"/>
      <c r="J736" s="111"/>
      <c r="K736" s="111"/>
      <c r="L736" s="116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</row>
    <row r="737" spans="1:28" ht="14.25" customHeight="1" x14ac:dyDescent="0.25">
      <c r="A737" s="117"/>
      <c r="B737" s="118"/>
      <c r="C737" s="119"/>
      <c r="D737" s="111"/>
      <c r="E737" s="111"/>
      <c r="F737" s="111"/>
      <c r="G737" s="111"/>
      <c r="H737" s="111"/>
      <c r="I737" s="111"/>
      <c r="J737" s="111"/>
      <c r="K737" s="111"/>
      <c r="L737" s="116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</row>
    <row r="738" spans="1:28" ht="14.25" customHeight="1" x14ac:dyDescent="0.25">
      <c r="A738" s="106" t="s">
        <v>564</v>
      </c>
      <c r="B738" s="216" t="s">
        <v>345</v>
      </c>
      <c r="C738" s="171"/>
      <c r="D738" s="171"/>
      <c r="E738" s="171"/>
      <c r="F738" s="171"/>
      <c r="G738" s="171"/>
      <c r="H738" s="171"/>
      <c r="I738" s="171"/>
      <c r="J738" s="171"/>
      <c r="K738" s="171"/>
      <c r="L738" s="197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  <c r="AB738" s="104"/>
    </row>
    <row r="739" spans="1:28" ht="14.25" customHeight="1" x14ac:dyDescent="0.25">
      <c r="A739" s="230" t="s">
        <v>506</v>
      </c>
      <c r="B739" s="107" t="s">
        <v>541</v>
      </c>
      <c r="C739" s="222" t="s">
        <v>509</v>
      </c>
      <c r="D739" s="171"/>
      <c r="E739" s="197"/>
      <c r="F739" s="141"/>
      <c r="G739" s="141"/>
      <c r="H739" s="141"/>
      <c r="I739" s="111"/>
      <c r="J739" s="111"/>
      <c r="K739" s="112" t="s">
        <v>510</v>
      </c>
      <c r="L739" s="113">
        <v>0</v>
      </c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  <c r="AB739" s="104"/>
    </row>
    <row r="740" spans="1:28" ht="14.25" customHeight="1" x14ac:dyDescent="0.25">
      <c r="A740" s="231"/>
      <c r="B740" s="139"/>
      <c r="C740" s="222"/>
      <c r="D740" s="171"/>
      <c r="E740" s="197"/>
      <c r="F740" s="141"/>
      <c r="G740" s="141"/>
      <c r="H740" s="141"/>
      <c r="I740" s="111"/>
      <c r="J740" s="111"/>
      <c r="K740" s="114" t="s">
        <v>512</v>
      </c>
      <c r="L740" s="115">
        <f>B742</f>
        <v>0</v>
      </c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  <c r="AB740" s="104"/>
    </row>
    <row r="741" spans="1:28" ht="14.25" customHeight="1" x14ac:dyDescent="0.25">
      <c r="A741" s="232"/>
      <c r="B741" s="142"/>
      <c r="C741" s="222"/>
      <c r="D741" s="171"/>
      <c r="E741" s="197"/>
      <c r="F741" s="141"/>
      <c r="G741" s="141"/>
      <c r="H741" s="141"/>
      <c r="I741" s="111"/>
      <c r="J741" s="111"/>
      <c r="K741" s="114" t="s">
        <v>513</v>
      </c>
      <c r="L741" s="115">
        <f>SUM(L739:L740)</f>
        <v>0</v>
      </c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</row>
    <row r="742" spans="1:28" ht="14.25" customHeight="1" x14ac:dyDescent="0.25">
      <c r="A742" s="107" t="s">
        <v>517</v>
      </c>
      <c r="B742" s="132">
        <f>SUM(B740:B741)</f>
        <v>0</v>
      </c>
      <c r="C742" s="141"/>
      <c r="D742" s="141"/>
      <c r="E742" s="111"/>
      <c r="F742" s="141"/>
      <c r="G742" s="141"/>
      <c r="H742" s="111"/>
      <c r="I742" s="111"/>
      <c r="J742" s="111"/>
      <c r="K742" s="111"/>
      <c r="L742" s="116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  <c r="AB742" s="104"/>
    </row>
    <row r="743" spans="1:28" ht="14.25" customHeight="1" x14ac:dyDescent="0.25">
      <c r="A743" s="117"/>
      <c r="B743" s="118"/>
      <c r="C743" s="119"/>
      <c r="D743" s="111"/>
      <c r="E743" s="111"/>
      <c r="F743" s="111"/>
      <c r="G743" s="111"/>
      <c r="H743" s="111"/>
      <c r="I743" s="111"/>
      <c r="J743" s="111"/>
      <c r="K743" s="111"/>
      <c r="L743" s="116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</row>
    <row r="744" spans="1:28" ht="14.25" customHeight="1" x14ac:dyDescent="0.25">
      <c r="A744" s="106" t="s">
        <v>565</v>
      </c>
      <c r="B744" s="216" t="s">
        <v>347</v>
      </c>
      <c r="C744" s="171"/>
      <c r="D744" s="171"/>
      <c r="E744" s="171"/>
      <c r="F744" s="171"/>
      <c r="G744" s="171"/>
      <c r="H744" s="171"/>
      <c r="I744" s="171"/>
      <c r="J744" s="171"/>
      <c r="K744" s="171"/>
      <c r="L744" s="197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</row>
    <row r="745" spans="1:28" ht="14.25" customHeight="1" x14ac:dyDescent="0.25">
      <c r="A745" s="230" t="s">
        <v>506</v>
      </c>
      <c r="B745" s="107" t="s">
        <v>541</v>
      </c>
      <c r="C745" s="222" t="s">
        <v>509</v>
      </c>
      <c r="D745" s="171"/>
      <c r="E745" s="197"/>
      <c r="F745" s="141"/>
      <c r="G745" s="141"/>
      <c r="H745" s="141"/>
      <c r="I745" s="111"/>
      <c r="J745" s="111"/>
      <c r="K745" s="112" t="s">
        <v>510</v>
      </c>
      <c r="L745" s="113">
        <v>0</v>
      </c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</row>
    <row r="746" spans="1:28" ht="14.25" customHeight="1" x14ac:dyDescent="0.25">
      <c r="A746" s="231"/>
      <c r="B746" s="139"/>
      <c r="C746" s="222"/>
      <c r="D746" s="171"/>
      <c r="E746" s="197"/>
      <c r="F746" s="141"/>
      <c r="G746" s="141"/>
      <c r="H746" s="141"/>
      <c r="I746" s="111"/>
      <c r="J746" s="111"/>
      <c r="K746" s="114" t="s">
        <v>512</v>
      </c>
      <c r="L746" s="115">
        <f>B748</f>
        <v>0</v>
      </c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</row>
    <row r="747" spans="1:28" ht="14.25" customHeight="1" x14ac:dyDescent="0.25">
      <c r="A747" s="232"/>
      <c r="B747" s="142"/>
      <c r="C747" s="222"/>
      <c r="D747" s="171"/>
      <c r="E747" s="197"/>
      <c r="F747" s="141"/>
      <c r="G747" s="141"/>
      <c r="H747" s="141"/>
      <c r="I747" s="111"/>
      <c r="J747" s="111"/>
      <c r="K747" s="114" t="s">
        <v>513</v>
      </c>
      <c r="L747" s="115">
        <f>SUM(L745:L746)</f>
        <v>0</v>
      </c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</row>
    <row r="748" spans="1:28" ht="14.25" customHeight="1" x14ac:dyDescent="0.25">
      <c r="A748" s="107" t="s">
        <v>517</v>
      </c>
      <c r="B748" s="132">
        <f>SUM(B746:B747)</f>
        <v>0</v>
      </c>
      <c r="C748" s="141"/>
      <c r="D748" s="141"/>
      <c r="E748" s="111"/>
      <c r="F748" s="141"/>
      <c r="G748" s="141"/>
      <c r="H748" s="111"/>
      <c r="I748" s="111"/>
      <c r="J748" s="111"/>
      <c r="K748" s="111"/>
      <c r="L748" s="116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  <c r="Y748" s="104"/>
      <c r="Z748" s="104"/>
      <c r="AA748" s="104"/>
      <c r="AB748" s="104"/>
    </row>
    <row r="749" spans="1:28" ht="14.25" customHeight="1" x14ac:dyDescent="0.25">
      <c r="A749" s="117"/>
      <c r="B749" s="118"/>
      <c r="C749" s="119"/>
      <c r="D749" s="111"/>
      <c r="E749" s="111"/>
      <c r="F749" s="111"/>
      <c r="G749" s="111"/>
      <c r="H749" s="111"/>
      <c r="I749" s="111"/>
      <c r="J749" s="111"/>
      <c r="K749" s="111"/>
      <c r="L749" s="116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  <c r="Y749" s="104"/>
      <c r="Z749" s="104"/>
      <c r="AA749" s="104"/>
      <c r="AB749" s="104"/>
    </row>
    <row r="750" spans="1:28" ht="14.25" customHeight="1" x14ac:dyDescent="0.25">
      <c r="A750" s="22" t="s">
        <v>348</v>
      </c>
      <c r="B750" s="246" t="s">
        <v>349</v>
      </c>
      <c r="C750" s="171"/>
      <c r="D750" s="171"/>
      <c r="E750" s="171"/>
      <c r="F750" s="171"/>
      <c r="G750" s="171"/>
      <c r="H750" s="171"/>
      <c r="I750" s="171"/>
      <c r="J750" s="171"/>
      <c r="K750" s="171"/>
      <c r="L750" s="197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  <c r="Y750" s="104"/>
      <c r="Z750" s="104"/>
      <c r="AA750" s="104"/>
      <c r="AB750" s="104"/>
    </row>
    <row r="751" spans="1:28" ht="14.25" customHeight="1" x14ac:dyDescent="0.25">
      <c r="A751" s="137" t="s">
        <v>350</v>
      </c>
      <c r="B751" s="228" t="s">
        <v>337</v>
      </c>
      <c r="C751" s="171"/>
      <c r="D751" s="171"/>
      <c r="E751" s="171"/>
      <c r="F751" s="171"/>
      <c r="G751" s="171"/>
      <c r="H751" s="171"/>
      <c r="I751" s="171"/>
      <c r="J751" s="171"/>
      <c r="K751" s="171"/>
      <c r="L751" s="197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4"/>
      <c r="Y751" s="104"/>
      <c r="Z751" s="104"/>
      <c r="AA751" s="104"/>
      <c r="AB751" s="104"/>
    </row>
    <row r="752" spans="1:28" ht="14.25" customHeight="1" x14ac:dyDescent="0.25">
      <c r="A752" s="106" t="s">
        <v>351</v>
      </c>
      <c r="B752" s="216" t="s">
        <v>352</v>
      </c>
      <c r="C752" s="171"/>
      <c r="D752" s="171"/>
      <c r="E752" s="171"/>
      <c r="F752" s="171"/>
      <c r="G752" s="171"/>
      <c r="H752" s="171"/>
      <c r="I752" s="171"/>
      <c r="J752" s="171"/>
      <c r="K752" s="171"/>
      <c r="L752" s="197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4"/>
      <c r="Y752" s="104"/>
      <c r="Z752" s="104"/>
      <c r="AA752" s="104"/>
      <c r="AB752" s="104"/>
    </row>
    <row r="753" spans="1:28" ht="14.25" customHeight="1" x14ac:dyDescent="0.25">
      <c r="A753" s="230" t="s">
        <v>506</v>
      </c>
      <c r="B753" s="107" t="s">
        <v>521</v>
      </c>
      <c r="C753" s="222" t="s">
        <v>509</v>
      </c>
      <c r="D753" s="171"/>
      <c r="E753" s="197"/>
      <c r="F753" s="141"/>
      <c r="G753" s="141"/>
      <c r="H753" s="141"/>
      <c r="I753" s="111"/>
      <c r="J753" s="111"/>
      <c r="K753" s="112" t="s">
        <v>510</v>
      </c>
      <c r="L753" s="113">
        <v>0</v>
      </c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  <c r="Y753" s="104"/>
      <c r="Z753" s="104"/>
      <c r="AA753" s="104"/>
      <c r="AB753" s="104"/>
    </row>
    <row r="754" spans="1:28" ht="14.25" customHeight="1" x14ac:dyDescent="0.25">
      <c r="A754" s="231"/>
      <c r="B754" s="139"/>
      <c r="C754" s="222"/>
      <c r="D754" s="171"/>
      <c r="E754" s="197"/>
      <c r="F754" s="141"/>
      <c r="G754" s="141"/>
      <c r="H754" s="141"/>
      <c r="I754" s="111"/>
      <c r="J754" s="111"/>
      <c r="K754" s="114" t="s">
        <v>512</v>
      </c>
      <c r="L754" s="115">
        <f>B756</f>
        <v>0</v>
      </c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  <c r="AA754" s="104"/>
      <c r="AB754" s="104"/>
    </row>
    <row r="755" spans="1:28" ht="14.25" customHeight="1" x14ac:dyDescent="0.25">
      <c r="A755" s="232"/>
      <c r="B755" s="142"/>
      <c r="C755" s="222"/>
      <c r="D755" s="171"/>
      <c r="E755" s="197"/>
      <c r="F755" s="141"/>
      <c r="G755" s="141"/>
      <c r="H755" s="141"/>
      <c r="I755" s="111"/>
      <c r="J755" s="111"/>
      <c r="K755" s="114" t="s">
        <v>513</v>
      </c>
      <c r="L755" s="115">
        <f>SUM(L753:L754)</f>
        <v>0</v>
      </c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4"/>
      <c r="Y755" s="104"/>
      <c r="Z755" s="104"/>
      <c r="AA755" s="104"/>
      <c r="AB755" s="104"/>
    </row>
    <row r="756" spans="1:28" ht="14.25" customHeight="1" x14ac:dyDescent="0.25">
      <c r="A756" s="107" t="s">
        <v>517</v>
      </c>
      <c r="B756" s="132">
        <f>SUM(B754:B755)</f>
        <v>0</v>
      </c>
      <c r="C756" s="141"/>
      <c r="D756" s="141"/>
      <c r="E756" s="111"/>
      <c r="F756" s="141"/>
      <c r="G756" s="141"/>
      <c r="H756" s="111"/>
      <c r="I756" s="111"/>
      <c r="J756" s="111"/>
      <c r="K756" s="111"/>
      <c r="L756" s="116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  <c r="AA756" s="104"/>
      <c r="AB756" s="104"/>
    </row>
    <row r="757" spans="1:28" ht="14.25" customHeight="1" x14ac:dyDescent="0.25">
      <c r="A757" s="117"/>
      <c r="B757" s="118"/>
      <c r="C757" s="119"/>
      <c r="D757" s="111"/>
      <c r="E757" s="111"/>
      <c r="F757" s="111"/>
      <c r="G757" s="111"/>
      <c r="H757" s="111"/>
      <c r="I757" s="111"/>
      <c r="J757" s="111"/>
      <c r="K757" s="111"/>
      <c r="L757" s="116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  <c r="AA757" s="104"/>
      <c r="AB757" s="104"/>
    </row>
    <row r="758" spans="1:28" ht="14.25" customHeight="1" x14ac:dyDescent="0.25">
      <c r="A758" s="106" t="s">
        <v>353</v>
      </c>
      <c r="B758" s="216" t="s">
        <v>354</v>
      </c>
      <c r="C758" s="171"/>
      <c r="D758" s="171"/>
      <c r="E758" s="171"/>
      <c r="F758" s="171"/>
      <c r="G758" s="171"/>
      <c r="H758" s="171"/>
      <c r="I758" s="171"/>
      <c r="J758" s="171"/>
      <c r="K758" s="171"/>
      <c r="L758" s="197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  <c r="AA758" s="104"/>
      <c r="AB758" s="104"/>
    </row>
    <row r="759" spans="1:28" ht="14.25" customHeight="1" x14ac:dyDescent="0.25">
      <c r="A759" s="230" t="s">
        <v>506</v>
      </c>
      <c r="B759" s="107" t="s">
        <v>521</v>
      </c>
      <c r="C759" s="222" t="s">
        <v>509</v>
      </c>
      <c r="D759" s="171"/>
      <c r="E759" s="197"/>
      <c r="F759" s="141"/>
      <c r="G759" s="141"/>
      <c r="H759" s="141"/>
      <c r="I759" s="111"/>
      <c r="J759" s="111"/>
      <c r="K759" s="112" t="s">
        <v>510</v>
      </c>
      <c r="L759" s="113">
        <v>0</v>
      </c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  <c r="AA759" s="104"/>
      <c r="AB759" s="104"/>
    </row>
    <row r="760" spans="1:28" ht="14.25" customHeight="1" x14ac:dyDescent="0.25">
      <c r="A760" s="231"/>
      <c r="B760" s="139"/>
      <c r="C760" s="222"/>
      <c r="D760" s="171"/>
      <c r="E760" s="197"/>
      <c r="F760" s="141"/>
      <c r="G760" s="141"/>
      <c r="H760" s="141"/>
      <c r="I760" s="111"/>
      <c r="J760" s="111"/>
      <c r="K760" s="114" t="s">
        <v>512</v>
      </c>
      <c r="L760" s="115">
        <f>B762</f>
        <v>0</v>
      </c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4"/>
      <c r="Y760" s="104"/>
      <c r="Z760" s="104"/>
      <c r="AA760" s="104"/>
      <c r="AB760" s="104"/>
    </row>
    <row r="761" spans="1:28" ht="14.25" customHeight="1" x14ac:dyDescent="0.25">
      <c r="A761" s="232"/>
      <c r="B761" s="142"/>
      <c r="C761" s="222"/>
      <c r="D761" s="171"/>
      <c r="E761" s="197"/>
      <c r="F761" s="141"/>
      <c r="G761" s="141"/>
      <c r="H761" s="141"/>
      <c r="I761" s="111"/>
      <c r="J761" s="111"/>
      <c r="K761" s="114" t="s">
        <v>513</v>
      </c>
      <c r="L761" s="115">
        <f>SUM(L759:L760)</f>
        <v>0</v>
      </c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4"/>
      <c r="Y761" s="104"/>
      <c r="Z761" s="104"/>
      <c r="AA761" s="104"/>
      <c r="AB761" s="104"/>
    </row>
    <row r="762" spans="1:28" ht="14.25" customHeight="1" x14ac:dyDescent="0.25">
      <c r="A762" s="107" t="s">
        <v>517</v>
      </c>
      <c r="B762" s="132">
        <f>SUM(B760:B761)</f>
        <v>0</v>
      </c>
      <c r="C762" s="141"/>
      <c r="D762" s="141"/>
      <c r="E762" s="111"/>
      <c r="F762" s="141"/>
      <c r="G762" s="141"/>
      <c r="H762" s="111"/>
      <c r="I762" s="111"/>
      <c r="J762" s="111"/>
      <c r="K762" s="111"/>
      <c r="L762" s="116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  <c r="AA762" s="104"/>
      <c r="AB762" s="104"/>
    </row>
    <row r="763" spans="1:28" ht="14.25" customHeight="1" x14ac:dyDescent="0.25">
      <c r="A763" s="117"/>
      <c r="B763" s="118"/>
      <c r="C763" s="119"/>
      <c r="D763" s="111"/>
      <c r="E763" s="111"/>
      <c r="F763" s="111"/>
      <c r="G763" s="111"/>
      <c r="H763" s="111"/>
      <c r="I763" s="111"/>
      <c r="J763" s="111"/>
      <c r="K763" s="111"/>
      <c r="L763" s="116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4"/>
      <c r="Y763" s="104"/>
      <c r="Z763" s="104"/>
      <c r="AA763" s="104"/>
      <c r="AB763" s="104"/>
    </row>
    <row r="764" spans="1:28" ht="14.25" customHeight="1" x14ac:dyDescent="0.25">
      <c r="A764" s="137" t="s">
        <v>355</v>
      </c>
      <c r="B764" s="228" t="s">
        <v>356</v>
      </c>
      <c r="C764" s="171"/>
      <c r="D764" s="171"/>
      <c r="E764" s="171"/>
      <c r="F764" s="171"/>
      <c r="G764" s="171"/>
      <c r="H764" s="171"/>
      <c r="I764" s="171"/>
      <c r="J764" s="171"/>
      <c r="K764" s="171"/>
      <c r="L764" s="197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4"/>
      <c r="Y764" s="104"/>
      <c r="Z764" s="104"/>
      <c r="AA764" s="104"/>
      <c r="AB764" s="104"/>
    </row>
    <row r="765" spans="1:28" ht="14.25" customHeight="1" x14ac:dyDescent="0.25">
      <c r="A765" s="106" t="s">
        <v>357</v>
      </c>
      <c r="B765" s="216" t="s">
        <v>358</v>
      </c>
      <c r="C765" s="171"/>
      <c r="D765" s="171"/>
      <c r="E765" s="171"/>
      <c r="F765" s="171"/>
      <c r="G765" s="171"/>
      <c r="H765" s="171"/>
      <c r="I765" s="171"/>
      <c r="J765" s="171"/>
      <c r="K765" s="171"/>
      <c r="L765" s="197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4"/>
      <c r="Y765" s="104"/>
      <c r="Z765" s="104"/>
      <c r="AA765" s="104"/>
      <c r="AB765" s="104"/>
    </row>
    <row r="766" spans="1:28" ht="14.25" customHeight="1" x14ac:dyDescent="0.25">
      <c r="A766" s="230" t="s">
        <v>506</v>
      </c>
      <c r="B766" s="107" t="s">
        <v>541</v>
      </c>
      <c r="C766" s="222" t="s">
        <v>509</v>
      </c>
      <c r="D766" s="171"/>
      <c r="E766" s="197"/>
      <c r="F766" s="141"/>
      <c r="G766" s="141"/>
      <c r="H766" s="141"/>
      <c r="I766" s="111"/>
      <c r="J766" s="111"/>
      <c r="K766" s="112" t="s">
        <v>510</v>
      </c>
      <c r="L766" s="113">
        <v>0</v>
      </c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  <c r="AA766" s="104"/>
      <c r="AB766" s="104"/>
    </row>
    <row r="767" spans="1:28" ht="14.25" customHeight="1" x14ac:dyDescent="0.25">
      <c r="A767" s="231"/>
      <c r="B767" s="139"/>
      <c r="C767" s="222"/>
      <c r="D767" s="171"/>
      <c r="E767" s="197"/>
      <c r="F767" s="141"/>
      <c r="G767" s="141"/>
      <c r="H767" s="141"/>
      <c r="I767" s="111"/>
      <c r="J767" s="111"/>
      <c r="K767" s="114" t="s">
        <v>512</v>
      </c>
      <c r="L767" s="115">
        <f>B769</f>
        <v>0</v>
      </c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  <c r="Y767" s="104"/>
      <c r="Z767" s="104"/>
      <c r="AA767" s="104"/>
      <c r="AB767" s="104"/>
    </row>
    <row r="768" spans="1:28" ht="14.25" customHeight="1" x14ac:dyDescent="0.25">
      <c r="A768" s="232"/>
      <c r="B768" s="142"/>
      <c r="C768" s="222"/>
      <c r="D768" s="171"/>
      <c r="E768" s="197"/>
      <c r="F768" s="141"/>
      <c r="G768" s="141"/>
      <c r="H768" s="141"/>
      <c r="I768" s="111"/>
      <c r="J768" s="111"/>
      <c r="K768" s="114" t="s">
        <v>513</v>
      </c>
      <c r="L768" s="115">
        <f>SUM(L766:L767)</f>
        <v>0</v>
      </c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  <c r="Y768" s="104"/>
      <c r="Z768" s="104"/>
      <c r="AA768" s="104"/>
      <c r="AB768" s="104"/>
    </row>
    <row r="769" spans="1:28" ht="14.25" customHeight="1" x14ac:dyDescent="0.25">
      <c r="A769" s="107" t="s">
        <v>517</v>
      </c>
      <c r="B769" s="132">
        <f>SUM(B767:B768)</f>
        <v>0</v>
      </c>
      <c r="C769" s="141"/>
      <c r="D769" s="141"/>
      <c r="E769" s="111"/>
      <c r="F769" s="141"/>
      <c r="G769" s="141"/>
      <c r="H769" s="111"/>
      <c r="I769" s="111"/>
      <c r="J769" s="111"/>
      <c r="K769" s="111"/>
      <c r="L769" s="116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4"/>
      <c r="Y769" s="104"/>
      <c r="Z769" s="104"/>
      <c r="AA769" s="104"/>
      <c r="AB769" s="104"/>
    </row>
    <row r="770" spans="1:28" ht="14.25" customHeight="1" x14ac:dyDescent="0.25">
      <c r="A770" s="117"/>
      <c r="B770" s="118"/>
      <c r="C770" s="119"/>
      <c r="D770" s="111"/>
      <c r="E770" s="111"/>
      <c r="F770" s="111"/>
      <c r="G770" s="111"/>
      <c r="H770" s="111"/>
      <c r="I770" s="111"/>
      <c r="J770" s="111"/>
      <c r="K770" s="111"/>
      <c r="L770" s="116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  <c r="AA770" s="104"/>
      <c r="AB770" s="104"/>
    </row>
    <row r="771" spans="1:28" ht="14.25" customHeight="1" x14ac:dyDescent="0.25">
      <c r="A771" s="106" t="s">
        <v>359</v>
      </c>
      <c r="B771" s="216" t="s">
        <v>360</v>
      </c>
      <c r="C771" s="171"/>
      <c r="D771" s="171"/>
      <c r="E771" s="171"/>
      <c r="F771" s="171"/>
      <c r="G771" s="171"/>
      <c r="H771" s="171"/>
      <c r="I771" s="171"/>
      <c r="J771" s="171"/>
      <c r="K771" s="171"/>
      <c r="L771" s="197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  <c r="Y771" s="104"/>
      <c r="Z771" s="104"/>
      <c r="AA771" s="104"/>
      <c r="AB771" s="104"/>
    </row>
    <row r="772" spans="1:28" ht="14.25" customHeight="1" x14ac:dyDescent="0.25">
      <c r="A772" s="230" t="s">
        <v>506</v>
      </c>
      <c r="B772" s="107" t="s">
        <v>541</v>
      </c>
      <c r="C772" s="222" t="s">
        <v>509</v>
      </c>
      <c r="D772" s="171"/>
      <c r="E772" s="197"/>
      <c r="F772" s="141"/>
      <c r="G772" s="141"/>
      <c r="H772" s="141"/>
      <c r="I772" s="111"/>
      <c r="J772" s="111"/>
      <c r="K772" s="112" t="s">
        <v>510</v>
      </c>
      <c r="L772" s="113">
        <v>0</v>
      </c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4"/>
      <c r="Y772" s="104"/>
      <c r="Z772" s="104"/>
      <c r="AA772" s="104"/>
      <c r="AB772" s="104"/>
    </row>
    <row r="773" spans="1:28" ht="14.25" customHeight="1" x14ac:dyDescent="0.25">
      <c r="A773" s="231"/>
      <c r="B773" s="139"/>
      <c r="C773" s="222"/>
      <c r="D773" s="171"/>
      <c r="E773" s="197"/>
      <c r="F773" s="141"/>
      <c r="G773" s="141"/>
      <c r="H773" s="141"/>
      <c r="I773" s="111"/>
      <c r="J773" s="111"/>
      <c r="K773" s="114" t="s">
        <v>512</v>
      </c>
      <c r="L773" s="115">
        <f>B775</f>
        <v>0</v>
      </c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4"/>
      <c r="Y773" s="104"/>
      <c r="Z773" s="104"/>
      <c r="AA773" s="104"/>
      <c r="AB773" s="104"/>
    </row>
    <row r="774" spans="1:28" ht="14.25" customHeight="1" x14ac:dyDescent="0.25">
      <c r="A774" s="232"/>
      <c r="B774" s="142"/>
      <c r="C774" s="222"/>
      <c r="D774" s="171"/>
      <c r="E774" s="197"/>
      <c r="F774" s="141"/>
      <c r="G774" s="141"/>
      <c r="H774" s="141"/>
      <c r="I774" s="111"/>
      <c r="J774" s="111"/>
      <c r="K774" s="114" t="s">
        <v>513</v>
      </c>
      <c r="L774" s="115">
        <f>SUM(L772:L773)</f>
        <v>0</v>
      </c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4"/>
      <c r="Y774" s="104"/>
      <c r="Z774" s="104"/>
      <c r="AA774" s="104"/>
      <c r="AB774" s="104"/>
    </row>
    <row r="775" spans="1:28" ht="14.25" customHeight="1" x14ac:dyDescent="0.25">
      <c r="A775" s="107" t="s">
        <v>517</v>
      </c>
      <c r="B775" s="132">
        <f>SUM(B773:B774)</f>
        <v>0</v>
      </c>
      <c r="C775" s="141"/>
      <c r="D775" s="141"/>
      <c r="E775" s="111"/>
      <c r="F775" s="141"/>
      <c r="G775" s="141"/>
      <c r="H775" s="111"/>
      <c r="I775" s="111"/>
      <c r="J775" s="111"/>
      <c r="K775" s="111"/>
      <c r="L775" s="116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4"/>
      <c r="Z775" s="104"/>
      <c r="AA775" s="104"/>
      <c r="AB775" s="104"/>
    </row>
    <row r="776" spans="1:28" ht="14.25" customHeight="1" x14ac:dyDescent="0.25">
      <c r="A776" s="117"/>
      <c r="B776" s="118"/>
      <c r="C776" s="119"/>
      <c r="D776" s="111"/>
      <c r="E776" s="111"/>
      <c r="F776" s="111"/>
      <c r="G776" s="111"/>
      <c r="H776" s="111"/>
      <c r="I776" s="111"/>
      <c r="J776" s="111"/>
      <c r="K776" s="111"/>
      <c r="L776" s="116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4"/>
      <c r="Y776" s="104"/>
      <c r="Z776" s="104"/>
      <c r="AA776" s="104"/>
      <c r="AB776" s="104"/>
    </row>
    <row r="777" spans="1:28" ht="14.25" customHeight="1" x14ac:dyDescent="0.25">
      <c r="A777" s="106" t="s">
        <v>361</v>
      </c>
      <c r="B777" s="216" t="s">
        <v>362</v>
      </c>
      <c r="C777" s="171"/>
      <c r="D777" s="171"/>
      <c r="E777" s="171"/>
      <c r="F777" s="171"/>
      <c r="G777" s="171"/>
      <c r="H777" s="171"/>
      <c r="I777" s="171"/>
      <c r="J777" s="171"/>
      <c r="K777" s="171"/>
      <c r="L777" s="197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4"/>
      <c r="Y777" s="104"/>
      <c r="Z777" s="104"/>
      <c r="AA777" s="104"/>
      <c r="AB777" s="104"/>
    </row>
    <row r="778" spans="1:28" ht="14.25" customHeight="1" x14ac:dyDescent="0.25">
      <c r="A778" s="230" t="s">
        <v>506</v>
      </c>
      <c r="B778" s="107" t="s">
        <v>541</v>
      </c>
      <c r="C778" s="222" t="s">
        <v>509</v>
      </c>
      <c r="D778" s="171"/>
      <c r="E778" s="197"/>
      <c r="F778" s="141"/>
      <c r="G778" s="141"/>
      <c r="H778" s="141"/>
      <c r="I778" s="111"/>
      <c r="J778" s="111"/>
      <c r="K778" s="112" t="s">
        <v>510</v>
      </c>
      <c r="L778" s="113">
        <v>0</v>
      </c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  <c r="AA778" s="104"/>
      <c r="AB778" s="104"/>
    </row>
    <row r="779" spans="1:28" ht="14.25" customHeight="1" x14ac:dyDescent="0.25">
      <c r="A779" s="231"/>
      <c r="B779" s="139"/>
      <c r="C779" s="222"/>
      <c r="D779" s="171"/>
      <c r="E779" s="197"/>
      <c r="F779" s="141"/>
      <c r="G779" s="141"/>
      <c r="H779" s="141"/>
      <c r="I779" s="111"/>
      <c r="J779" s="111"/>
      <c r="K779" s="114" t="s">
        <v>512</v>
      </c>
      <c r="L779" s="115">
        <f>B781</f>
        <v>0</v>
      </c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4"/>
      <c r="Y779" s="104"/>
      <c r="Z779" s="104"/>
      <c r="AA779" s="104"/>
      <c r="AB779" s="104"/>
    </row>
    <row r="780" spans="1:28" ht="14.25" customHeight="1" x14ac:dyDescent="0.25">
      <c r="A780" s="232"/>
      <c r="B780" s="142"/>
      <c r="C780" s="222"/>
      <c r="D780" s="171"/>
      <c r="E780" s="197"/>
      <c r="F780" s="141"/>
      <c r="G780" s="141"/>
      <c r="H780" s="141"/>
      <c r="I780" s="111"/>
      <c r="J780" s="111"/>
      <c r="K780" s="114" t="s">
        <v>513</v>
      </c>
      <c r="L780" s="115">
        <f>SUM(L778:L779)</f>
        <v>0</v>
      </c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  <c r="AB780" s="104"/>
    </row>
    <row r="781" spans="1:28" ht="14.25" customHeight="1" x14ac:dyDescent="0.25">
      <c r="A781" s="107" t="s">
        <v>517</v>
      </c>
      <c r="B781" s="132">
        <f>SUM(B779:B780)</f>
        <v>0</v>
      </c>
      <c r="C781" s="141"/>
      <c r="D781" s="141"/>
      <c r="E781" s="111"/>
      <c r="F781" s="141"/>
      <c r="G781" s="141"/>
      <c r="H781" s="111"/>
      <c r="I781" s="111"/>
      <c r="J781" s="111"/>
      <c r="K781" s="111"/>
      <c r="L781" s="116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4"/>
      <c r="Y781" s="104"/>
      <c r="Z781" s="104"/>
      <c r="AA781" s="104"/>
      <c r="AB781" s="104"/>
    </row>
    <row r="782" spans="1:28" ht="14.25" customHeight="1" x14ac:dyDescent="0.25">
      <c r="A782" s="117"/>
      <c r="B782" s="118"/>
      <c r="C782" s="119"/>
      <c r="D782" s="111"/>
      <c r="E782" s="111"/>
      <c r="F782" s="111"/>
      <c r="G782" s="111"/>
      <c r="H782" s="111"/>
      <c r="I782" s="111"/>
      <c r="J782" s="111"/>
      <c r="K782" s="111"/>
      <c r="L782" s="116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4"/>
      <c r="Y782" s="104"/>
      <c r="Z782" s="104"/>
      <c r="AA782" s="104"/>
      <c r="AB782" s="104"/>
    </row>
    <row r="783" spans="1:28" ht="14.25" customHeight="1" x14ac:dyDescent="0.25">
      <c r="A783" s="106" t="s">
        <v>363</v>
      </c>
      <c r="B783" s="216" t="s">
        <v>364</v>
      </c>
      <c r="C783" s="171"/>
      <c r="D783" s="171"/>
      <c r="E783" s="171"/>
      <c r="F783" s="171"/>
      <c r="G783" s="171"/>
      <c r="H783" s="171"/>
      <c r="I783" s="171"/>
      <c r="J783" s="171"/>
      <c r="K783" s="171"/>
      <c r="L783" s="197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4"/>
      <c r="Y783" s="104"/>
      <c r="Z783" s="104"/>
      <c r="AA783" s="104"/>
      <c r="AB783" s="104"/>
    </row>
    <row r="784" spans="1:28" ht="14.25" customHeight="1" x14ac:dyDescent="0.25">
      <c r="A784" s="230" t="s">
        <v>506</v>
      </c>
      <c r="B784" s="107" t="s">
        <v>541</v>
      </c>
      <c r="C784" s="222" t="s">
        <v>509</v>
      </c>
      <c r="D784" s="171"/>
      <c r="E784" s="197"/>
      <c r="F784" s="141"/>
      <c r="G784" s="141"/>
      <c r="H784" s="141"/>
      <c r="I784" s="111"/>
      <c r="J784" s="111"/>
      <c r="K784" s="112" t="s">
        <v>510</v>
      </c>
      <c r="L784" s="113">
        <v>0</v>
      </c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4"/>
      <c r="Y784" s="104"/>
      <c r="Z784" s="104"/>
      <c r="AA784" s="104"/>
      <c r="AB784" s="104"/>
    </row>
    <row r="785" spans="1:28" ht="14.25" customHeight="1" x14ac:dyDescent="0.25">
      <c r="A785" s="231"/>
      <c r="B785" s="139"/>
      <c r="C785" s="222"/>
      <c r="D785" s="171"/>
      <c r="E785" s="197"/>
      <c r="F785" s="141"/>
      <c r="G785" s="141"/>
      <c r="H785" s="141"/>
      <c r="I785" s="111"/>
      <c r="J785" s="111"/>
      <c r="K785" s="114" t="s">
        <v>512</v>
      </c>
      <c r="L785" s="115">
        <f>B787</f>
        <v>0</v>
      </c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4"/>
      <c r="Y785" s="104"/>
      <c r="Z785" s="104"/>
      <c r="AA785" s="104"/>
      <c r="AB785" s="104"/>
    </row>
    <row r="786" spans="1:28" ht="14.25" customHeight="1" x14ac:dyDescent="0.25">
      <c r="A786" s="232"/>
      <c r="B786" s="142"/>
      <c r="C786" s="222"/>
      <c r="D786" s="171"/>
      <c r="E786" s="197"/>
      <c r="F786" s="141"/>
      <c r="G786" s="141"/>
      <c r="H786" s="141"/>
      <c r="I786" s="111"/>
      <c r="J786" s="111"/>
      <c r="K786" s="114" t="s">
        <v>513</v>
      </c>
      <c r="L786" s="115">
        <f>SUM(L784:L785)</f>
        <v>0</v>
      </c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4"/>
      <c r="Y786" s="104"/>
      <c r="Z786" s="104"/>
      <c r="AA786" s="104"/>
      <c r="AB786" s="104"/>
    </row>
    <row r="787" spans="1:28" ht="14.25" customHeight="1" x14ac:dyDescent="0.25">
      <c r="A787" s="107" t="s">
        <v>517</v>
      </c>
      <c r="B787" s="132">
        <f>SUM(B785:B786)</f>
        <v>0</v>
      </c>
      <c r="C787" s="141"/>
      <c r="D787" s="141"/>
      <c r="E787" s="111"/>
      <c r="F787" s="141"/>
      <c r="G787" s="141"/>
      <c r="H787" s="111"/>
      <c r="I787" s="111"/>
      <c r="J787" s="111"/>
      <c r="K787" s="111"/>
      <c r="L787" s="116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4"/>
      <c r="Y787" s="104"/>
      <c r="Z787" s="104"/>
      <c r="AA787" s="104"/>
      <c r="AB787" s="104"/>
    </row>
    <row r="788" spans="1:28" ht="14.25" customHeight="1" x14ac:dyDescent="0.25">
      <c r="A788" s="117"/>
      <c r="B788" s="118"/>
      <c r="C788" s="119"/>
      <c r="D788" s="111"/>
      <c r="E788" s="111"/>
      <c r="F788" s="111"/>
      <c r="G788" s="111"/>
      <c r="H788" s="111"/>
      <c r="I788" s="111"/>
      <c r="J788" s="111"/>
      <c r="K788" s="111"/>
      <c r="L788" s="116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4"/>
      <c r="Y788" s="104"/>
      <c r="Z788" s="104"/>
      <c r="AA788" s="104"/>
      <c r="AB788" s="104"/>
    </row>
    <row r="789" spans="1:28" ht="14.25" customHeight="1" x14ac:dyDescent="0.25">
      <c r="A789" s="106" t="s">
        <v>365</v>
      </c>
      <c r="B789" s="216" t="s">
        <v>366</v>
      </c>
      <c r="C789" s="171"/>
      <c r="D789" s="171"/>
      <c r="E789" s="171"/>
      <c r="F789" s="171"/>
      <c r="G789" s="171"/>
      <c r="H789" s="171"/>
      <c r="I789" s="171"/>
      <c r="J789" s="171"/>
      <c r="K789" s="171"/>
      <c r="L789" s="197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4"/>
      <c r="Y789" s="104"/>
      <c r="Z789" s="104"/>
      <c r="AA789" s="104"/>
      <c r="AB789" s="104"/>
    </row>
    <row r="790" spans="1:28" ht="14.25" customHeight="1" x14ac:dyDescent="0.25">
      <c r="A790" s="230" t="s">
        <v>506</v>
      </c>
      <c r="B790" s="107" t="s">
        <v>541</v>
      </c>
      <c r="C790" s="222" t="s">
        <v>509</v>
      </c>
      <c r="D790" s="171"/>
      <c r="E790" s="197"/>
      <c r="F790" s="141"/>
      <c r="G790" s="141"/>
      <c r="H790" s="141"/>
      <c r="I790" s="111"/>
      <c r="J790" s="111"/>
      <c r="K790" s="112" t="s">
        <v>510</v>
      </c>
      <c r="L790" s="113">
        <v>0</v>
      </c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  <c r="AA790" s="104"/>
      <c r="AB790" s="104"/>
    </row>
    <row r="791" spans="1:28" ht="14.25" customHeight="1" x14ac:dyDescent="0.25">
      <c r="A791" s="231"/>
      <c r="B791" s="139"/>
      <c r="C791" s="222"/>
      <c r="D791" s="171"/>
      <c r="E791" s="197"/>
      <c r="F791" s="141"/>
      <c r="G791" s="141"/>
      <c r="H791" s="141"/>
      <c r="I791" s="111"/>
      <c r="J791" s="111"/>
      <c r="K791" s="114" t="s">
        <v>512</v>
      </c>
      <c r="L791" s="115">
        <f>B793</f>
        <v>0</v>
      </c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  <c r="AA791" s="104"/>
      <c r="AB791" s="104"/>
    </row>
    <row r="792" spans="1:28" ht="14.25" customHeight="1" x14ac:dyDescent="0.25">
      <c r="A792" s="232"/>
      <c r="B792" s="142"/>
      <c r="C792" s="222"/>
      <c r="D792" s="171"/>
      <c r="E792" s="197"/>
      <c r="F792" s="141"/>
      <c r="G792" s="141"/>
      <c r="H792" s="141"/>
      <c r="I792" s="111"/>
      <c r="J792" s="111"/>
      <c r="K792" s="114" t="s">
        <v>513</v>
      </c>
      <c r="L792" s="115">
        <f>SUM(L790:L791)</f>
        <v>0</v>
      </c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4"/>
      <c r="Y792" s="104"/>
      <c r="Z792" s="104"/>
      <c r="AA792" s="104"/>
      <c r="AB792" s="104"/>
    </row>
    <row r="793" spans="1:28" ht="14.25" customHeight="1" x14ac:dyDescent="0.25">
      <c r="A793" s="107" t="s">
        <v>517</v>
      </c>
      <c r="B793" s="132">
        <f>SUM(B791:B792)</f>
        <v>0</v>
      </c>
      <c r="C793" s="141"/>
      <c r="D793" s="141"/>
      <c r="E793" s="111"/>
      <c r="F793" s="141"/>
      <c r="G793" s="141"/>
      <c r="H793" s="111"/>
      <c r="I793" s="111"/>
      <c r="J793" s="111"/>
      <c r="K793" s="111"/>
      <c r="L793" s="116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4"/>
      <c r="Y793" s="104"/>
      <c r="Z793" s="104"/>
      <c r="AA793" s="104"/>
      <c r="AB793" s="104"/>
    </row>
    <row r="794" spans="1:28" ht="14.25" customHeight="1" x14ac:dyDescent="0.25">
      <c r="A794" s="117"/>
      <c r="B794" s="118"/>
      <c r="C794" s="119"/>
      <c r="D794" s="111"/>
      <c r="E794" s="111"/>
      <c r="F794" s="111"/>
      <c r="G794" s="111"/>
      <c r="H794" s="111"/>
      <c r="I794" s="111"/>
      <c r="J794" s="111"/>
      <c r="K794" s="111"/>
      <c r="L794" s="116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4"/>
      <c r="Y794" s="104"/>
      <c r="Z794" s="104"/>
      <c r="AA794" s="104"/>
      <c r="AB794" s="104"/>
    </row>
    <row r="795" spans="1:28" ht="14.25" customHeight="1" x14ac:dyDescent="0.25">
      <c r="A795" s="106" t="s">
        <v>367</v>
      </c>
      <c r="B795" s="216" t="s">
        <v>368</v>
      </c>
      <c r="C795" s="171"/>
      <c r="D795" s="171"/>
      <c r="E795" s="171"/>
      <c r="F795" s="171"/>
      <c r="G795" s="171"/>
      <c r="H795" s="171"/>
      <c r="I795" s="171"/>
      <c r="J795" s="171"/>
      <c r="K795" s="171"/>
      <c r="L795" s="197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  <c r="Y795" s="104"/>
      <c r="Z795" s="104"/>
      <c r="AA795" s="104"/>
      <c r="AB795" s="104"/>
    </row>
    <row r="796" spans="1:28" ht="14.25" customHeight="1" x14ac:dyDescent="0.25">
      <c r="A796" s="230" t="s">
        <v>506</v>
      </c>
      <c r="B796" s="107" t="s">
        <v>541</v>
      </c>
      <c r="C796" s="222" t="s">
        <v>509</v>
      </c>
      <c r="D796" s="171"/>
      <c r="E796" s="197"/>
      <c r="F796" s="141"/>
      <c r="G796" s="141"/>
      <c r="H796" s="141"/>
      <c r="I796" s="111"/>
      <c r="J796" s="111"/>
      <c r="K796" s="112" t="s">
        <v>510</v>
      </c>
      <c r="L796" s="113">
        <v>0</v>
      </c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4"/>
      <c r="Y796" s="104"/>
      <c r="Z796" s="104"/>
      <c r="AA796" s="104"/>
      <c r="AB796" s="104"/>
    </row>
    <row r="797" spans="1:28" ht="14.25" customHeight="1" x14ac:dyDescent="0.25">
      <c r="A797" s="231"/>
      <c r="B797" s="139"/>
      <c r="C797" s="222"/>
      <c r="D797" s="171"/>
      <c r="E797" s="197"/>
      <c r="F797" s="141"/>
      <c r="G797" s="141"/>
      <c r="H797" s="141"/>
      <c r="I797" s="111"/>
      <c r="J797" s="111"/>
      <c r="K797" s="114" t="s">
        <v>512</v>
      </c>
      <c r="L797" s="115">
        <f>B799</f>
        <v>0</v>
      </c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4"/>
      <c r="Y797" s="104"/>
      <c r="Z797" s="104"/>
      <c r="AA797" s="104"/>
      <c r="AB797" s="104"/>
    </row>
    <row r="798" spans="1:28" ht="14.25" customHeight="1" x14ac:dyDescent="0.25">
      <c r="A798" s="232"/>
      <c r="B798" s="142"/>
      <c r="C798" s="222"/>
      <c r="D798" s="171"/>
      <c r="E798" s="197"/>
      <c r="F798" s="141"/>
      <c r="G798" s="141"/>
      <c r="H798" s="141"/>
      <c r="I798" s="111"/>
      <c r="J798" s="111"/>
      <c r="K798" s="114" t="s">
        <v>513</v>
      </c>
      <c r="L798" s="115">
        <f>SUM(L796:L797)</f>
        <v>0</v>
      </c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4"/>
      <c r="Y798" s="104"/>
      <c r="Z798" s="104"/>
      <c r="AA798" s="104"/>
      <c r="AB798" s="104"/>
    </row>
    <row r="799" spans="1:28" ht="14.25" customHeight="1" x14ac:dyDescent="0.25">
      <c r="A799" s="107" t="s">
        <v>517</v>
      </c>
      <c r="B799" s="132">
        <f>SUM(B797:B798)</f>
        <v>0</v>
      </c>
      <c r="C799" s="141"/>
      <c r="D799" s="141"/>
      <c r="E799" s="111"/>
      <c r="F799" s="141"/>
      <c r="G799" s="141"/>
      <c r="H799" s="111"/>
      <c r="I799" s="111"/>
      <c r="J799" s="111"/>
      <c r="K799" s="111"/>
      <c r="L799" s="116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4"/>
      <c r="Y799" s="104"/>
      <c r="Z799" s="104"/>
      <c r="AA799" s="104"/>
      <c r="AB799" s="104"/>
    </row>
    <row r="800" spans="1:28" ht="14.25" customHeight="1" x14ac:dyDescent="0.25">
      <c r="A800" s="117"/>
      <c r="B800" s="118"/>
      <c r="C800" s="119"/>
      <c r="D800" s="111"/>
      <c r="E800" s="111"/>
      <c r="F800" s="111"/>
      <c r="G800" s="111"/>
      <c r="H800" s="111"/>
      <c r="I800" s="111"/>
      <c r="J800" s="111"/>
      <c r="K800" s="111"/>
      <c r="L800" s="116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4"/>
      <c r="Y800" s="104"/>
      <c r="Z800" s="104"/>
      <c r="AA800" s="104"/>
      <c r="AB800" s="104"/>
    </row>
    <row r="801" spans="1:28" ht="14.25" customHeight="1" x14ac:dyDescent="0.25">
      <c r="A801" s="106" t="s">
        <v>369</v>
      </c>
      <c r="B801" s="216" t="s">
        <v>370</v>
      </c>
      <c r="C801" s="171"/>
      <c r="D801" s="171"/>
      <c r="E801" s="171"/>
      <c r="F801" s="171"/>
      <c r="G801" s="171"/>
      <c r="H801" s="171"/>
      <c r="I801" s="171"/>
      <c r="J801" s="171"/>
      <c r="K801" s="171"/>
      <c r="L801" s="197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4"/>
      <c r="Y801" s="104"/>
      <c r="Z801" s="104"/>
      <c r="AA801" s="104"/>
      <c r="AB801" s="104"/>
    </row>
    <row r="802" spans="1:28" ht="14.25" customHeight="1" x14ac:dyDescent="0.25">
      <c r="A802" s="230" t="s">
        <v>506</v>
      </c>
      <c r="B802" s="107" t="s">
        <v>541</v>
      </c>
      <c r="C802" s="222" t="s">
        <v>509</v>
      </c>
      <c r="D802" s="171"/>
      <c r="E802" s="197"/>
      <c r="F802" s="141"/>
      <c r="G802" s="141"/>
      <c r="H802" s="141"/>
      <c r="I802" s="111"/>
      <c r="J802" s="111"/>
      <c r="K802" s="112" t="s">
        <v>510</v>
      </c>
      <c r="L802" s="113">
        <v>0</v>
      </c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4"/>
      <c r="Y802" s="104"/>
      <c r="Z802" s="104"/>
      <c r="AA802" s="104"/>
      <c r="AB802" s="104"/>
    </row>
    <row r="803" spans="1:28" ht="14.25" customHeight="1" x14ac:dyDescent="0.25">
      <c r="A803" s="231"/>
      <c r="B803" s="139"/>
      <c r="C803" s="222"/>
      <c r="D803" s="171"/>
      <c r="E803" s="197"/>
      <c r="F803" s="141"/>
      <c r="G803" s="141"/>
      <c r="H803" s="141"/>
      <c r="I803" s="111"/>
      <c r="J803" s="111"/>
      <c r="K803" s="114" t="s">
        <v>512</v>
      </c>
      <c r="L803" s="115">
        <f>B805</f>
        <v>0</v>
      </c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4"/>
      <c r="Y803" s="104"/>
      <c r="Z803" s="104"/>
      <c r="AA803" s="104"/>
      <c r="AB803" s="104"/>
    </row>
    <row r="804" spans="1:28" ht="14.25" customHeight="1" x14ac:dyDescent="0.25">
      <c r="A804" s="232"/>
      <c r="B804" s="142"/>
      <c r="C804" s="222"/>
      <c r="D804" s="171"/>
      <c r="E804" s="197"/>
      <c r="F804" s="141"/>
      <c r="G804" s="141"/>
      <c r="H804" s="141"/>
      <c r="I804" s="111"/>
      <c r="J804" s="111"/>
      <c r="K804" s="114" t="s">
        <v>513</v>
      </c>
      <c r="L804" s="115">
        <f>SUM(L802:L803)</f>
        <v>0</v>
      </c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  <c r="Y804" s="104"/>
      <c r="Z804" s="104"/>
      <c r="AA804" s="104"/>
      <c r="AB804" s="104"/>
    </row>
    <row r="805" spans="1:28" ht="14.25" customHeight="1" x14ac:dyDescent="0.25">
      <c r="A805" s="107" t="s">
        <v>517</v>
      </c>
      <c r="B805" s="132">
        <f>SUM(B803:B804)</f>
        <v>0</v>
      </c>
      <c r="C805" s="141"/>
      <c r="D805" s="141"/>
      <c r="E805" s="111"/>
      <c r="F805" s="141"/>
      <c r="G805" s="141"/>
      <c r="H805" s="111"/>
      <c r="I805" s="111"/>
      <c r="J805" s="111"/>
      <c r="K805" s="111"/>
      <c r="L805" s="116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4"/>
      <c r="Y805" s="104"/>
      <c r="Z805" s="104"/>
      <c r="AA805" s="104"/>
      <c r="AB805" s="104"/>
    </row>
    <row r="806" spans="1:28" ht="14.25" customHeight="1" x14ac:dyDescent="0.25">
      <c r="A806" s="117"/>
      <c r="B806" s="118"/>
      <c r="C806" s="119"/>
      <c r="D806" s="111"/>
      <c r="E806" s="111"/>
      <c r="F806" s="111"/>
      <c r="G806" s="111"/>
      <c r="H806" s="111"/>
      <c r="I806" s="111"/>
      <c r="J806" s="111"/>
      <c r="K806" s="111"/>
      <c r="L806" s="116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4"/>
      <c r="Y806" s="104"/>
      <c r="Z806" s="104"/>
      <c r="AA806" s="104"/>
      <c r="AB806" s="104"/>
    </row>
    <row r="807" spans="1:28" ht="14.25" customHeight="1" x14ac:dyDescent="0.25">
      <c r="A807" s="137" t="s">
        <v>371</v>
      </c>
      <c r="B807" s="228" t="s">
        <v>372</v>
      </c>
      <c r="C807" s="171"/>
      <c r="D807" s="171"/>
      <c r="E807" s="171"/>
      <c r="F807" s="171"/>
      <c r="G807" s="171"/>
      <c r="H807" s="171"/>
      <c r="I807" s="171"/>
      <c r="J807" s="171"/>
      <c r="K807" s="171"/>
      <c r="L807" s="197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  <c r="Y807" s="104"/>
      <c r="Z807" s="104"/>
      <c r="AA807" s="104"/>
      <c r="AB807" s="104"/>
    </row>
    <row r="808" spans="1:28" ht="14.25" customHeight="1" x14ac:dyDescent="0.25">
      <c r="A808" s="106" t="s">
        <v>373</v>
      </c>
      <c r="B808" s="216" t="s">
        <v>374</v>
      </c>
      <c r="C808" s="171"/>
      <c r="D808" s="171"/>
      <c r="E808" s="171"/>
      <c r="F808" s="171"/>
      <c r="G808" s="171"/>
      <c r="H808" s="171"/>
      <c r="I808" s="171"/>
      <c r="J808" s="171"/>
      <c r="K808" s="171"/>
      <c r="L808" s="197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4"/>
      <c r="Y808" s="104"/>
      <c r="Z808" s="104"/>
      <c r="AA808" s="104"/>
      <c r="AB808" s="104"/>
    </row>
    <row r="809" spans="1:28" ht="14.25" customHeight="1" x14ac:dyDescent="0.25">
      <c r="A809" s="230" t="s">
        <v>506</v>
      </c>
      <c r="B809" s="107" t="s">
        <v>541</v>
      </c>
      <c r="C809" s="222" t="s">
        <v>509</v>
      </c>
      <c r="D809" s="171"/>
      <c r="E809" s="197"/>
      <c r="F809" s="141"/>
      <c r="G809" s="141"/>
      <c r="H809" s="141"/>
      <c r="I809" s="111"/>
      <c r="J809" s="111"/>
      <c r="K809" s="112" t="s">
        <v>510</v>
      </c>
      <c r="L809" s="113">
        <v>0</v>
      </c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  <c r="Y809" s="104"/>
      <c r="Z809" s="104"/>
      <c r="AA809" s="104"/>
      <c r="AB809" s="104"/>
    </row>
    <row r="810" spans="1:28" ht="14.25" customHeight="1" x14ac:dyDescent="0.25">
      <c r="A810" s="231"/>
      <c r="B810" s="139"/>
      <c r="C810" s="222"/>
      <c r="D810" s="171"/>
      <c r="E810" s="197"/>
      <c r="F810" s="141"/>
      <c r="G810" s="141"/>
      <c r="H810" s="141"/>
      <c r="I810" s="111"/>
      <c r="J810" s="111"/>
      <c r="K810" s="114" t="s">
        <v>512</v>
      </c>
      <c r="L810" s="115">
        <f>B812</f>
        <v>0</v>
      </c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4"/>
      <c r="Y810" s="104"/>
      <c r="Z810" s="104"/>
      <c r="AA810" s="104"/>
      <c r="AB810" s="104"/>
    </row>
    <row r="811" spans="1:28" ht="14.25" customHeight="1" x14ac:dyDescent="0.25">
      <c r="A811" s="232"/>
      <c r="B811" s="142"/>
      <c r="C811" s="222"/>
      <c r="D811" s="171"/>
      <c r="E811" s="197"/>
      <c r="F811" s="141"/>
      <c r="G811" s="141"/>
      <c r="H811" s="141"/>
      <c r="I811" s="111"/>
      <c r="J811" s="111"/>
      <c r="K811" s="114" t="s">
        <v>513</v>
      </c>
      <c r="L811" s="115">
        <f>SUM(L809:L810)</f>
        <v>0</v>
      </c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4"/>
      <c r="Y811" s="104"/>
      <c r="Z811" s="104"/>
      <c r="AA811" s="104"/>
      <c r="AB811" s="104"/>
    </row>
    <row r="812" spans="1:28" ht="14.25" customHeight="1" x14ac:dyDescent="0.25">
      <c r="A812" s="107" t="s">
        <v>517</v>
      </c>
      <c r="B812" s="132">
        <f>SUM(B810:B811)</f>
        <v>0</v>
      </c>
      <c r="C812" s="141"/>
      <c r="D812" s="141"/>
      <c r="E812" s="111"/>
      <c r="F812" s="141"/>
      <c r="G812" s="141"/>
      <c r="H812" s="111"/>
      <c r="I812" s="111"/>
      <c r="J812" s="111"/>
      <c r="K812" s="111"/>
      <c r="L812" s="116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4"/>
      <c r="Y812" s="104"/>
      <c r="Z812" s="104"/>
      <c r="AA812" s="104"/>
      <c r="AB812" s="104"/>
    </row>
    <row r="813" spans="1:28" ht="14.25" customHeight="1" x14ac:dyDescent="0.25">
      <c r="A813" s="117"/>
      <c r="B813" s="118"/>
      <c r="C813" s="119"/>
      <c r="D813" s="111"/>
      <c r="E813" s="111"/>
      <c r="F813" s="111"/>
      <c r="G813" s="111"/>
      <c r="H813" s="111"/>
      <c r="I813" s="111"/>
      <c r="J813" s="111"/>
      <c r="K813" s="111"/>
      <c r="L813" s="116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4"/>
      <c r="Y813" s="104"/>
      <c r="Z813" s="104"/>
      <c r="AA813" s="104"/>
      <c r="AB813" s="104"/>
    </row>
    <row r="814" spans="1:28" ht="14.25" customHeight="1" x14ac:dyDescent="0.25">
      <c r="A814" s="137" t="s">
        <v>375</v>
      </c>
      <c r="B814" s="228" t="s">
        <v>376</v>
      </c>
      <c r="C814" s="171"/>
      <c r="D814" s="171"/>
      <c r="E814" s="171"/>
      <c r="F814" s="171"/>
      <c r="G814" s="171"/>
      <c r="H814" s="171"/>
      <c r="I814" s="171"/>
      <c r="J814" s="171"/>
      <c r="K814" s="171"/>
      <c r="L814" s="197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4"/>
      <c r="Y814" s="104"/>
      <c r="Z814" s="104"/>
      <c r="AA814" s="104"/>
      <c r="AB814" s="104"/>
    </row>
    <row r="815" spans="1:28" ht="14.25" customHeight="1" x14ac:dyDescent="0.25">
      <c r="A815" s="106" t="s">
        <v>377</v>
      </c>
      <c r="B815" s="216" t="s">
        <v>378</v>
      </c>
      <c r="C815" s="171"/>
      <c r="D815" s="171"/>
      <c r="E815" s="171"/>
      <c r="F815" s="171"/>
      <c r="G815" s="171"/>
      <c r="H815" s="171"/>
      <c r="I815" s="171"/>
      <c r="J815" s="171"/>
      <c r="K815" s="171"/>
      <c r="L815" s="197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4"/>
      <c r="Y815" s="104"/>
      <c r="Z815" s="104"/>
      <c r="AA815" s="104"/>
      <c r="AB815" s="104"/>
    </row>
    <row r="816" spans="1:28" ht="14.25" customHeight="1" x14ac:dyDescent="0.25">
      <c r="A816" s="230" t="s">
        <v>506</v>
      </c>
      <c r="B816" s="107" t="s">
        <v>521</v>
      </c>
      <c r="C816" s="222" t="s">
        <v>509</v>
      </c>
      <c r="D816" s="171"/>
      <c r="E816" s="197"/>
      <c r="F816" s="141"/>
      <c r="G816" s="141"/>
      <c r="H816" s="141"/>
      <c r="I816" s="111"/>
      <c r="J816" s="111"/>
      <c r="K816" s="112" t="s">
        <v>510</v>
      </c>
      <c r="L816" s="113">
        <v>0</v>
      </c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4"/>
      <c r="Y816" s="104"/>
      <c r="Z816" s="104"/>
      <c r="AA816" s="104"/>
      <c r="AB816" s="104"/>
    </row>
    <row r="817" spans="1:28" ht="14.25" customHeight="1" x14ac:dyDescent="0.25">
      <c r="A817" s="231"/>
      <c r="B817" s="139"/>
      <c r="C817" s="222"/>
      <c r="D817" s="171"/>
      <c r="E817" s="197"/>
      <c r="F817" s="141"/>
      <c r="G817" s="141"/>
      <c r="H817" s="141"/>
      <c r="I817" s="111"/>
      <c r="J817" s="111"/>
      <c r="K817" s="114" t="s">
        <v>512</v>
      </c>
      <c r="L817" s="115">
        <f>B819</f>
        <v>0</v>
      </c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4"/>
      <c r="Y817" s="104"/>
      <c r="Z817" s="104"/>
      <c r="AA817" s="104"/>
      <c r="AB817" s="104"/>
    </row>
    <row r="818" spans="1:28" ht="14.25" customHeight="1" x14ac:dyDescent="0.25">
      <c r="A818" s="232"/>
      <c r="B818" s="142"/>
      <c r="C818" s="222"/>
      <c r="D818" s="171"/>
      <c r="E818" s="197"/>
      <c r="F818" s="141"/>
      <c r="G818" s="141"/>
      <c r="H818" s="141"/>
      <c r="I818" s="111"/>
      <c r="J818" s="111"/>
      <c r="K818" s="114" t="s">
        <v>513</v>
      </c>
      <c r="L818" s="115">
        <f>SUM(L816:L817)</f>
        <v>0</v>
      </c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4"/>
      <c r="Y818" s="104"/>
      <c r="Z818" s="104"/>
      <c r="AA818" s="104"/>
      <c r="AB818" s="104"/>
    </row>
    <row r="819" spans="1:28" ht="14.25" customHeight="1" x14ac:dyDescent="0.25">
      <c r="A819" s="107" t="s">
        <v>517</v>
      </c>
      <c r="B819" s="132">
        <f>SUM(B817:B818)</f>
        <v>0</v>
      </c>
      <c r="C819" s="141"/>
      <c r="D819" s="141"/>
      <c r="E819" s="111"/>
      <c r="F819" s="141"/>
      <c r="G819" s="141"/>
      <c r="H819" s="111"/>
      <c r="I819" s="111"/>
      <c r="J819" s="111"/>
      <c r="K819" s="111"/>
      <c r="L819" s="116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  <c r="Y819" s="104"/>
      <c r="Z819" s="104"/>
      <c r="AA819" s="104"/>
      <c r="AB819" s="104"/>
    </row>
    <row r="820" spans="1:28" ht="14.25" customHeight="1" x14ac:dyDescent="0.25">
      <c r="A820" s="117"/>
      <c r="B820" s="118"/>
      <c r="C820" s="119"/>
      <c r="D820" s="111"/>
      <c r="E820" s="111"/>
      <c r="F820" s="111"/>
      <c r="G820" s="111"/>
      <c r="H820" s="111"/>
      <c r="I820" s="111"/>
      <c r="J820" s="111"/>
      <c r="K820" s="111"/>
      <c r="L820" s="116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4"/>
      <c r="Y820" s="104"/>
      <c r="Z820" s="104"/>
      <c r="AA820" s="104"/>
      <c r="AB820" s="104"/>
    </row>
    <row r="821" spans="1:28" ht="14.25" customHeight="1" x14ac:dyDescent="0.25">
      <c r="A821" s="106" t="s">
        <v>566</v>
      </c>
      <c r="B821" s="216" t="s">
        <v>380</v>
      </c>
      <c r="C821" s="171"/>
      <c r="D821" s="171"/>
      <c r="E821" s="171"/>
      <c r="F821" s="171"/>
      <c r="G821" s="171"/>
      <c r="H821" s="171"/>
      <c r="I821" s="171"/>
      <c r="J821" s="171"/>
      <c r="K821" s="171"/>
      <c r="L821" s="197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4"/>
      <c r="Y821" s="104"/>
      <c r="Z821" s="104"/>
      <c r="AA821" s="104"/>
      <c r="AB821" s="104"/>
    </row>
    <row r="822" spans="1:28" ht="14.25" customHeight="1" x14ac:dyDescent="0.25">
      <c r="A822" s="230" t="s">
        <v>506</v>
      </c>
      <c r="B822" s="107" t="s">
        <v>521</v>
      </c>
      <c r="C822" s="222" t="s">
        <v>509</v>
      </c>
      <c r="D822" s="171"/>
      <c r="E822" s="197"/>
      <c r="F822" s="141"/>
      <c r="G822" s="141"/>
      <c r="H822" s="141"/>
      <c r="I822" s="111"/>
      <c r="J822" s="111"/>
      <c r="K822" s="112" t="s">
        <v>510</v>
      </c>
      <c r="L822" s="113">
        <v>0</v>
      </c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  <c r="Y822" s="104"/>
      <c r="Z822" s="104"/>
      <c r="AA822" s="104"/>
      <c r="AB822" s="104"/>
    </row>
    <row r="823" spans="1:28" ht="14.25" customHeight="1" x14ac:dyDescent="0.25">
      <c r="A823" s="231"/>
      <c r="B823" s="139"/>
      <c r="C823" s="222"/>
      <c r="D823" s="171"/>
      <c r="E823" s="197"/>
      <c r="F823" s="141"/>
      <c r="G823" s="141"/>
      <c r="H823" s="141"/>
      <c r="I823" s="111"/>
      <c r="J823" s="111"/>
      <c r="K823" s="114" t="s">
        <v>512</v>
      </c>
      <c r="L823" s="115">
        <f>B825</f>
        <v>0</v>
      </c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  <c r="AA823" s="104"/>
      <c r="AB823" s="104"/>
    </row>
    <row r="824" spans="1:28" ht="14.25" customHeight="1" x14ac:dyDescent="0.25">
      <c r="A824" s="232"/>
      <c r="B824" s="142"/>
      <c r="C824" s="222"/>
      <c r="D824" s="171"/>
      <c r="E824" s="197"/>
      <c r="F824" s="141"/>
      <c r="G824" s="141"/>
      <c r="H824" s="141"/>
      <c r="I824" s="111"/>
      <c r="J824" s="111"/>
      <c r="K824" s="114" t="s">
        <v>513</v>
      </c>
      <c r="L824" s="115">
        <f>SUM(L822:L823)</f>
        <v>0</v>
      </c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  <c r="Y824" s="104"/>
      <c r="Z824" s="104"/>
      <c r="AA824" s="104"/>
      <c r="AB824" s="104"/>
    </row>
    <row r="825" spans="1:28" ht="14.25" customHeight="1" x14ac:dyDescent="0.25">
      <c r="A825" s="107" t="s">
        <v>517</v>
      </c>
      <c r="B825" s="132">
        <f>SUM(B823:B824)</f>
        <v>0</v>
      </c>
      <c r="C825" s="141"/>
      <c r="D825" s="141"/>
      <c r="E825" s="111"/>
      <c r="F825" s="141"/>
      <c r="G825" s="141"/>
      <c r="H825" s="111"/>
      <c r="I825" s="111"/>
      <c r="J825" s="111"/>
      <c r="K825" s="111"/>
      <c r="L825" s="116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  <c r="AA825" s="104"/>
      <c r="AB825" s="104"/>
    </row>
    <row r="826" spans="1:28" ht="14.25" customHeight="1" x14ac:dyDescent="0.25">
      <c r="A826" s="117"/>
      <c r="B826" s="118"/>
      <c r="C826" s="119"/>
      <c r="D826" s="111"/>
      <c r="E826" s="111"/>
      <c r="F826" s="111"/>
      <c r="G826" s="111"/>
      <c r="H826" s="111"/>
      <c r="I826" s="111"/>
      <c r="J826" s="111"/>
      <c r="K826" s="111"/>
      <c r="L826" s="116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  <c r="AA826" s="104"/>
      <c r="AB826" s="104"/>
    </row>
    <row r="827" spans="1:28" ht="14.25" customHeight="1" x14ac:dyDescent="0.25">
      <c r="A827" s="22" t="s">
        <v>381</v>
      </c>
      <c r="B827" s="246" t="s">
        <v>382</v>
      </c>
      <c r="C827" s="171"/>
      <c r="D827" s="171"/>
      <c r="E827" s="171"/>
      <c r="F827" s="171"/>
      <c r="G827" s="171"/>
      <c r="H827" s="171"/>
      <c r="I827" s="171"/>
      <c r="J827" s="171"/>
      <c r="K827" s="171"/>
      <c r="L827" s="197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  <c r="AA827" s="104"/>
      <c r="AB827" s="104"/>
    </row>
    <row r="828" spans="1:28" ht="14.25" customHeight="1" x14ac:dyDescent="0.25">
      <c r="A828" s="137" t="s">
        <v>383</v>
      </c>
      <c r="B828" s="228" t="s">
        <v>384</v>
      </c>
      <c r="C828" s="171"/>
      <c r="D828" s="171"/>
      <c r="E828" s="171"/>
      <c r="F828" s="171"/>
      <c r="G828" s="171"/>
      <c r="H828" s="171"/>
      <c r="I828" s="171"/>
      <c r="J828" s="171"/>
      <c r="K828" s="171"/>
      <c r="L828" s="197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  <c r="AA828" s="104"/>
      <c r="AB828" s="104"/>
    </row>
    <row r="829" spans="1:28" ht="14.25" customHeight="1" x14ac:dyDescent="0.25">
      <c r="A829" s="106" t="s">
        <v>385</v>
      </c>
      <c r="B829" s="216" t="s">
        <v>386</v>
      </c>
      <c r="C829" s="171"/>
      <c r="D829" s="171"/>
      <c r="E829" s="171"/>
      <c r="F829" s="171"/>
      <c r="G829" s="171"/>
      <c r="H829" s="171"/>
      <c r="I829" s="171"/>
      <c r="J829" s="171"/>
      <c r="K829" s="171"/>
      <c r="L829" s="197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  <c r="AA829" s="104"/>
      <c r="AB829" s="104"/>
    </row>
    <row r="830" spans="1:28" ht="14.25" customHeight="1" x14ac:dyDescent="0.25">
      <c r="A830" s="230" t="s">
        <v>506</v>
      </c>
      <c r="B830" s="107" t="s">
        <v>541</v>
      </c>
      <c r="C830" s="222" t="s">
        <v>509</v>
      </c>
      <c r="D830" s="171"/>
      <c r="E830" s="197"/>
      <c r="F830" s="141"/>
      <c r="G830" s="141"/>
      <c r="H830" s="141"/>
      <c r="I830" s="111"/>
      <c r="J830" s="111"/>
      <c r="K830" s="112" t="s">
        <v>510</v>
      </c>
      <c r="L830" s="113">
        <v>0</v>
      </c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  <c r="AA830" s="104"/>
      <c r="AB830" s="104"/>
    </row>
    <row r="831" spans="1:28" ht="14.25" customHeight="1" x14ac:dyDescent="0.25">
      <c r="A831" s="231"/>
      <c r="B831" s="139"/>
      <c r="C831" s="222"/>
      <c r="D831" s="171"/>
      <c r="E831" s="197"/>
      <c r="F831" s="141"/>
      <c r="G831" s="141"/>
      <c r="H831" s="141"/>
      <c r="I831" s="111"/>
      <c r="J831" s="111"/>
      <c r="K831" s="114" t="s">
        <v>512</v>
      </c>
      <c r="L831" s="115">
        <f>B833</f>
        <v>0</v>
      </c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  <c r="AA831" s="104"/>
      <c r="AB831" s="104"/>
    </row>
    <row r="832" spans="1:28" ht="14.25" customHeight="1" x14ac:dyDescent="0.25">
      <c r="A832" s="232"/>
      <c r="B832" s="142"/>
      <c r="C832" s="222"/>
      <c r="D832" s="171"/>
      <c r="E832" s="197"/>
      <c r="F832" s="141"/>
      <c r="G832" s="141"/>
      <c r="H832" s="141"/>
      <c r="I832" s="111"/>
      <c r="J832" s="111"/>
      <c r="K832" s="114" t="s">
        <v>513</v>
      </c>
      <c r="L832" s="115">
        <f>SUM(L830:L831)</f>
        <v>0</v>
      </c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4"/>
      <c r="Y832" s="104"/>
      <c r="Z832" s="104"/>
      <c r="AA832" s="104"/>
      <c r="AB832" s="104"/>
    </row>
    <row r="833" spans="1:28" ht="14.25" customHeight="1" x14ac:dyDescent="0.25">
      <c r="A833" s="107" t="s">
        <v>517</v>
      </c>
      <c r="B833" s="132">
        <f>SUM(B831:B832)</f>
        <v>0</v>
      </c>
      <c r="C833" s="141"/>
      <c r="D833" s="141"/>
      <c r="E833" s="111"/>
      <c r="F833" s="141"/>
      <c r="G833" s="141"/>
      <c r="H833" s="111"/>
      <c r="I833" s="111"/>
      <c r="J833" s="111"/>
      <c r="K833" s="111"/>
      <c r="L833" s="116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4"/>
      <c r="Y833" s="104"/>
      <c r="Z833" s="104"/>
      <c r="AA833" s="104"/>
      <c r="AB833" s="104"/>
    </row>
    <row r="834" spans="1:28" ht="14.25" customHeight="1" x14ac:dyDescent="0.25">
      <c r="A834" s="117"/>
      <c r="B834" s="118"/>
      <c r="C834" s="119"/>
      <c r="D834" s="111"/>
      <c r="E834" s="111"/>
      <c r="F834" s="111"/>
      <c r="G834" s="111"/>
      <c r="H834" s="111"/>
      <c r="I834" s="111"/>
      <c r="J834" s="111"/>
      <c r="K834" s="111"/>
      <c r="L834" s="116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4"/>
      <c r="Y834" s="104"/>
      <c r="Z834" s="104"/>
      <c r="AA834" s="104"/>
      <c r="AB834" s="104"/>
    </row>
    <row r="835" spans="1:28" ht="14.25" customHeight="1" x14ac:dyDescent="0.25">
      <c r="A835" s="106" t="s">
        <v>387</v>
      </c>
      <c r="B835" s="216" t="s">
        <v>388</v>
      </c>
      <c r="C835" s="171"/>
      <c r="D835" s="171"/>
      <c r="E835" s="171"/>
      <c r="F835" s="171"/>
      <c r="G835" s="171"/>
      <c r="H835" s="171"/>
      <c r="I835" s="171"/>
      <c r="J835" s="171"/>
      <c r="K835" s="171"/>
      <c r="L835" s="197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4"/>
      <c r="Y835" s="104"/>
      <c r="Z835" s="104"/>
      <c r="AA835" s="104"/>
      <c r="AB835" s="104"/>
    </row>
    <row r="836" spans="1:28" ht="14.25" customHeight="1" x14ac:dyDescent="0.25">
      <c r="A836" s="230" t="s">
        <v>506</v>
      </c>
      <c r="B836" s="107" t="s">
        <v>541</v>
      </c>
      <c r="C836" s="222" t="s">
        <v>509</v>
      </c>
      <c r="D836" s="171"/>
      <c r="E836" s="197"/>
      <c r="F836" s="141"/>
      <c r="G836" s="141"/>
      <c r="H836" s="141"/>
      <c r="I836" s="111"/>
      <c r="J836" s="111"/>
      <c r="K836" s="112" t="s">
        <v>510</v>
      </c>
      <c r="L836" s="113">
        <v>0</v>
      </c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  <c r="Y836" s="104"/>
      <c r="Z836" s="104"/>
      <c r="AA836" s="104"/>
      <c r="AB836" s="104"/>
    </row>
    <row r="837" spans="1:28" ht="14.25" customHeight="1" x14ac:dyDescent="0.25">
      <c r="A837" s="231"/>
      <c r="B837" s="139"/>
      <c r="C837" s="222"/>
      <c r="D837" s="171"/>
      <c r="E837" s="197"/>
      <c r="F837" s="141"/>
      <c r="G837" s="141"/>
      <c r="H837" s="141"/>
      <c r="I837" s="111"/>
      <c r="J837" s="111"/>
      <c r="K837" s="114" t="s">
        <v>512</v>
      </c>
      <c r="L837" s="115">
        <f>B839</f>
        <v>0</v>
      </c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  <c r="AA837" s="104"/>
      <c r="AB837" s="104"/>
    </row>
    <row r="838" spans="1:28" ht="14.25" customHeight="1" x14ac:dyDescent="0.25">
      <c r="A838" s="232"/>
      <c r="B838" s="142"/>
      <c r="C838" s="222"/>
      <c r="D838" s="171"/>
      <c r="E838" s="197"/>
      <c r="F838" s="141"/>
      <c r="G838" s="141"/>
      <c r="H838" s="141"/>
      <c r="I838" s="111"/>
      <c r="J838" s="111"/>
      <c r="K838" s="114" t="s">
        <v>513</v>
      </c>
      <c r="L838" s="115">
        <f>SUM(L836:L837)</f>
        <v>0</v>
      </c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  <c r="AA838" s="104"/>
      <c r="AB838" s="104"/>
    </row>
    <row r="839" spans="1:28" ht="14.25" customHeight="1" x14ac:dyDescent="0.25">
      <c r="A839" s="107" t="s">
        <v>517</v>
      </c>
      <c r="B839" s="132">
        <f>SUM(B837:B838)</f>
        <v>0</v>
      </c>
      <c r="C839" s="141"/>
      <c r="D839" s="141"/>
      <c r="E839" s="111"/>
      <c r="F839" s="141"/>
      <c r="G839" s="141"/>
      <c r="H839" s="111"/>
      <c r="I839" s="111"/>
      <c r="J839" s="111"/>
      <c r="K839" s="111"/>
      <c r="L839" s="116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4"/>
      <c r="Y839" s="104"/>
      <c r="Z839" s="104"/>
      <c r="AA839" s="104"/>
      <c r="AB839" s="104"/>
    </row>
    <row r="840" spans="1:28" ht="14.25" customHeight="1" x14ac:dyDescent="0.25">
      <c r="A840" s="117"/>
      <c r="B840" s="118"/>
      <c r="C840" s="119"/>
      <c r="D840" s="111"/>
      <c r="E840" s="111"/>
      <c r="F840" s="111"/>
      <c r="G840" s="111"/>
      <c r="H840" s="111"/>
      <c r="I840" s="111"/>
      <c r="J840" s="111"/>
      <c r="K840" s="111"/>
      <c r="L840" s="116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4"/>
      <c r="Y840" s="104"/>
      <c r="Z840" s="104"/>
      <c r="AA840" s="104"/>
      <c r="AB840" s="104"/>
    </row>
    <row r="841" spans="1:28" ht="14.25" customHeight="1" x14ac:dyDescent="0.25">
      <c r="A841" s="106" t="s">
        <v>389</v>
      </c>
      <c r="B841" s="216" t="s">
        <v>390</v>
      </c>
      <c r="C841" s="171"/>
      <c r="D841" s="171"/>
      <c r="E841" s="171"/>
      <c r="F841" s="171"/>
      <c r="G841" s="171"/>
      <c r="H841" s="171"/>
      <c r="I841" s="171"/>
      <c r="J841" s="171"/>
      <c r="K841" s="171"/>
      <c r="L841" s="197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4"/>
      <c r="Y841" s="104"/>
      <c r="Z841" s="104"/>
      <c r="AA841" s="104"/>
      <c r="AB841" s="104"/>
    </row>
    <row r="842" spans="1:28" ht="14.25" customHeight="1" x14ac:dyDescent="0.25">
      <c r="A842" s="230" t="s">
        <v>506</v>
      </c>
      <c r="B842" s="107" t="s">
        <v>541</v>
      </c>
      <c r="C842" s="222" t="s">
        <v>509</v>
      </c>
      <c r="D842" s="171"/>
      <c r="E842" s="197"/>
      <c r="F842" s="141"/>
      <c r="G842" s="141"/>
      <c r="H842" s="141"/>
      <c r="I842" s="111"/>
      <c r="J842" s="111"/>
      <c r="K842" s="112" t="s">
        <v>510</v>
      </c>
      <c r="L842" s="113">
        <v>0</v>
      </c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  <c r="AA842" s="104"/>
      <c r="AB842" s="104"/>
    </row>
    <row r="843" spans="1:28" ht="14.25" customHeight="1" x14ac:dyDescent="0.25">
      <c r="A843" s="231"/>
      <c r="B843" s="139"/>
      <c r="C843" s="222"/>
      <c r="D843" s="171"/>
      <c r="E843" s="197"/>
      <c r="F843" s="141"/>
      <c r="G843" s="141"/>
      <c r="H843" s="141"/>
      <c r="I843" s="111"/>
      <c r="J843" s="111"/>
      <c r="K843" s="114" t="s">
        <v>512</v>
      </c>
      <c r="L843" s="115">
        <f>B845</f>
        <v>0</v>
      </c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  <c r="AA843" s="104"/>
      <c r="AB843" s="104"/>
    </row>
    <row r="844" spans="1:28" ht="14.25" customHeight="1" x14ac:dyDescent="0.25">
      <c r="A844" s="232"/>
      <c r="B844" s="142"/>
      <c r="C844" s="222"/>
      <c r="D844" s="171"/>
      <c r="E844" s="197"/>
      <c r="F844" s="141"/>
      <c r="G844" s="141"/>
      <c r="H844" s="141"/>
      <c r="I844" s="111"/>
      <c r="J844" s="111"/>
      <c r="K844" s="114" t="s">
        <v>513</v>
      </c>
      <c r="L844" s="115">
        <f>SUM(L842:L843)</f>
        <v>0</v>
      </c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04"/>
      <c r="AB844" s="104"/>
    </row>
    <row r="845" spans="1:28" ht="14.25" customHeight="1" x14ac:dyDescent="0.25">
      <c r="A845" s="107" t="s">
        <v>517</v>
      </c>
      <c r="B845" s="132">
        <f>SUM(B843:B844)</f>
        <v>0</v>
      </c>
      <c r="C845" s="141"/>
      <c r="D845" s="141"/>
      <c r="E845" s="111"/>
      <c r="F845" s="141"/>
      <c r="G845" s="141"/>
      <c r="H845" s="111"/>
      <c r="I845" s="111"/>
      <c r="J845" s="111"/>
      <c r="K845" s="111"/>
      <c r="L845" s="116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4"/>
      <c r="Y845" s="104"/>
      <c r="Z845" s="104"/>
      <c r="AA845" s="104"/>
      <c r="AB845" s="104"/>
    </row>
    <row r="846" spans="1:28" ht="14.25" customHeight="1" x14ac:dyDescent="0.25">
      <c r="A846" s="117"/>
      <c r="B846" s="118"/>
      <c r="C846" s="119"/>
      <c r="D846" s="111"/>
      <c r="E846" s="111"/>
      <c r="F846" s="111"/>
      <c r="G846" s="111"/>
      <c r="H846" s="111"/>
      <c r="I846" s="111"/>
      <c r="J846" s="111"/>
      <c r="K846" s="111"/>
      <c r="L846" s="116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  <c r="AA846" s="104"/>
      <c r="AB846" s="104"/>
    </row>
    <row r="847" spans="1:28" ht="14.25" customHeight="1" x14ac:dyDescent="0.25">
      <c r="A847" s="106" t="s">
        <v>391</v>
      </c>
      <c r="B847" s="216" t="s">
        <v>392</v>
      </c>
      <c r="C847" s="171"/>
      <c r="D847" s="171"/>
      <c r="E847" s="171"/>
      <c r="F847" s="171"/>
      <c r="G847" s="171"/>
      <c r="H847" s="171"/>
      <c r="I847" s="171"/>
      <c r="J847" s="171"/>
      <c r="K847" s="171"/>
      <c r="L847" s="197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4"/>
      <c r="Y847" s="104"/>
      <c r="Z847" s="104"/>
      <c r="AA847" s="104"/>
      <c r="AB847" s="104"/>
    </row>
    <row r="848" spans="1:28" ht="14.25" customHeight="1" x14ac:dyDescent="0.25">
      <c r="A848" s="230" t="s">
        <v>506</v>
      </c>
      <c r="B848" s="107" t="s">
        <v>521</v>
      </c>
      <c r="C848" s="222" t="s">
        <v>509</v>
      </c>
      <c r="D848" s="171"/>
      <c r="E848" s="197"/>
      <c r="F848" s="141"/>
      <c r="G848" s="141"/>
      <c r="H848" s="141"/>
      <c r="I848" s="111"/>
      <c r="J848" s="111"/>
      <c r="K848" s="112" t="s">
        <v>510</v>
      </c>
      <c r="L848" s="113">
        <v>0</v>
      </c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  <c r="AA848" s="104"/>
      <c r="AB848" s="104"/>
    </row>
    <row r="849" spans="1:28" ht="14.25" customHeight="1" x14ac:dyDescent="0.25">
      <c r="A849" s="231"/>
      <c r="B849" s="139"/>
      <c r="C849" s="222"/>
      <c r="D849" s="171"/>
      <c r="E849" s="197"/>
      <c r="F849" s="141"/>
      <c r="G849" s="141"/>
      <c r="H849" s="141"/>
      <c r="I849" s="111"/>
      <c r="J849" s="111"/>
      <c r="K849" s="114" t="s">
        <v>512</v>
      </c>
      <c r="L849" s="115">
        <f>B851</f>
        <v>0</v>
      </c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</row>
    <row r="850" spans="1:28" ht="14.25" customHeight="1" x14ac:dyDescent="0.25">
      <c r="A850" s="232"/>
      <c r="B850" s="142"/>
      <c r="C850" s="222"/>
      <c r="D850" s="171"/>
      <c r="E850" s="197"/>
      <c r="F850" s="141"/>
      <c r="G850" s="141"/>
      <c r="H850" s="141"/>
      <c r="I850" s="111"/>
      <c r="J850" s="111"/>
      <c r="K850" s="114" t="s">
        <v>513</v>
      </c>
      <c r="L850" s="115">
        <f>SUM(L848:L849)</f>
        <v>0</v>
      </c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4"/>
      <c r="Y850" s="104"/>
      <c r="Z850" s="104"/>
      <c r="AA850" s="104"/>
      <c r="AB850" s="104"/>
    </row>
    <row r="851" spans="1:28" ht="14.25" customHeight="1" x14ac:dyDescent="0.25">
      <c r="A851" s="107" t="s">
        <v>517</v>
      </c>
      <c r="B851" s="132">
        <f>SUM(B849:B850)</f>
        <v>0</v>
      </c>
      <c r="C851" s="141"/>
      <c r="D851" s="141"/>
      <c r="E851" s="111"/>
      <c r="F851" s="141"/>
      <c r="G851" s="141"/>
      <c r="H851" s="111"/>
      <c r="I851" s="111"/>
      <c r="J851" s="111"/>
      <c r="K851" s="111"/>
      <c r="L851" s="116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4"/>
      <c r="Y851" s="104"/>
      <c r="Z851" s="104"/>
      <c r="AA851" s="104"/>
      <c r="AB851" s="104"/>
    </row>
    <row r="852" spans="1:28" ht="14.25" customHeight="1" x14ac:dyDescent="0.25">
      <c r="A852" s="117"/>
      <c r="B852" s="118"/>
      <c r="C852" s="119"/>
      <c r="D852" s="111"/>
      <c r="E852" s="111"/>
      <c r="F852" s="111"/>
      <c r="G852" s="111"/>
      <c r="H852" s="111"/>
      <c r="I852" s="111"/>
      <c r="J852" s="111"/>
      <c r="K852" s="111"/>
      <c r="L852" s="116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4"/>
      <c r="Y852" s="104"/>
      <c r="Z852" s="104"/>
      <c r="AA852" s="104"/>
      <c r="AB852" s="104"/>
    </row>
    <row r="853" spans="1:28" ht="14.25" customHeight="1" x14ac:dyDescent="0.25">
      <c r="A853" s="106" t="s">
        <v>393</v>
      </c>
      <c r="B853" s="216" t="s">
        <v>394</v>
      </c>
      <c r="C853" s="171"/>
      <c r="D853" s="171"/>
      <c r="E853" s="171"/>
      <c r="F853" s="171"/>
      <c r="G853" s="171"/>
      <c r="H853" s="171"/>
      <c r="I853" s="171"/>
      <c r="J853" s="171"/>
      <c r="K853" s="171"/>
      <c r="L853" s="197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4"/>
      <c r="Y853" s="104"/>
      <c r="Z853" s="104"/>
      <c r="AA853" s="104"/>
      <c r="AB853" s="104"/>
    </row>
    <row r="854" spans="1:28" ht="14.25" customHeight="1" x14ac:dyDescent="0.25">
      <c r="A854" s="230" t="s">
        <v>506</v>
      </c>
      <c r="B854" s="107" t="s">
        <v>541</v>
      </c>
      <c r="C854" s="222" t="s">
        <v>509</v>
      </c>
      <c r="D854" s="171"/>
      <c r="E854" s="197"/>
      <c r="F854" s="141"/>
      <c r="G854" s="141"/>
      <c r="H854" s="141"/>
      <c r="I854" s="111"/>
      <c r="J854" s="111"/>
      <c r="K854" s="112" t="s">
        <v>510</v>
      </c>
      <c r="L854" s="113">
        <v>0</v>
      </c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4"/>
      <c r="Y854" s="104"/>
      <c r="Z854" s="104"/>
      <c r="AA854" s="104"/>
      <c r="AB854" s="104"/>
    </row>
    <row r="855" spans="1:28" ht="14.25" customHeight="1" x14ac:dyDescent="0.25">
      <c r="A855" s="231"/>
      <c r="B855" s="139"/>
      <c r="C855" s="222"/>
      <c r="D855" s="171"/>
      <c r="E855" s="197"/>
      <c r="F855" s="141"/>
      <c r="G855" s="141"/>
      <c r="H855" s="141"/>
      <c r="I855" s="111"/>
      <c r="J855" s="111"/>
      <c r="K855" s="114" t="s">
        <v>512</v>
      </c>
      <c r="L855" s="115">
        <f>B857</f>
        <v>0</v>
      </c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4"/>
      <c r="Y855" s="104"/>
      <c r="Z855" s="104"/>
      <c r="AA855" s="104"/>
      <c r="AB855" s="104"/>
    </row>
    <row r="856" spans="1:28" ht="14.25" customHeight="1" x14ac:dyDescent="0.25">
      <c r="A856" s="232"/>
      <c r="B856" s="142"/>
      <c r="C856" s="222"/>
      <c r="D856" s="171"/>
      <c r="E856" s="197"/>
      <c r="F856" s="141"/>
      <c r="G856" s="141"/>
      <c r="H856" s="141"/>
      <c r="I856" s="111"/>
      <c r="J856" s="111"/>
      <c r="K856" s="114" t="s">
        <v>513</v>
      </c>
      <c r="L856" s="115">
        <f>SUM(L854:L855)</f>
        <v>0</v>
      </c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4"/>
      <c r="Y856" s="104"/>
      <c r="Z856" s="104"/>
      <c r="AA856" s="104"/>
      <c r="AB856" s="104"/>
    </row>
    <row r="857" spans="1:28" ht="14.25" customHeight="1" x14ac:dyDescent="0.25">
      <c r="A857" s="107" t="s">
        <v>517</v>
      </c>
      <c r="B857" s="132">
        <f>SUM(B855:B856)</f>
        <v>0</v>
      </c>
      <c r="C857" s="141"/>
      <c r="D857" s="141"/>
      <c r="E857" s="111"/>
      <c r="F857" s="141"/>
      <c r="G857" s="141"/>
      <c r="H857" s="111"/>
      <c r="I857" s="111"/>
      <c r="J857" s="111"/>
      <c r="K857" s="111"/>
      <c r="L857" s="116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4"/>
      <c r="Y857" s="104"/>
      <c r="Z857" s="104"/>
      <c r="AA857" s="104"/>
      <c r="AB857" s="104"/>
    </row>
    <row r="858" spans="1:28" ht="14.25" customHeight="1" x14ac:dyDescent="0.25">
      <c r="A858" s="117"/>
      <c r="B858" s="118"/>
      <c r="C858" s="119"/>
      <c r="D858" s="111"/>
      <c r="E858" s="111"/>
      <c r="F858" s="111"/>
      <c r="G858" s="111"/>
      <c r="H858" s="111"/>
      <c r="I858" s="111"/>
      <c r="J858" s="111"/>
      <c r="K858" s="111"/>
      <c r="L858" s="116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4"/>
      <c r="Y858" s="104"/>
      <c r="Z858" s="104"/>
      <c r="AA858" s="104"/>
      <c r="AB858" s="104"/>
    </row>
    <row r="859" spans="1:28" ht="14.25" customHeight="1" x14ac:dyDescent="0.25">
      <c r="A859" s="106" t="s">
        <v>395</v>
      </c>
      <c r="B859" s="216" t="s">
        <v>396</v>
      </c>
      <c r="C859" s="171"/>
      <c r="D859" s="171"/>
      <c r="E859" s="171"/>
      <c r="F859" s="171"/>
      <c r="G859" s="171"/>
      <c r="H859" s="171"/>
      <c r="I859" s="171"/>
      <c r="J859" s="171"/>
      <c r="K859" s="171"/>
      <c r="L859" s="197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4"/>
      <c r="Y859" s="104"/>
      <c r="Z859" s="104"/>
      <c r="AA859" s="104"/>
      <c r="AB859" s="104"/>
    </row>
    <row r="860" spans="1:28" ht="14.25" customHeight="1" x14ac:dyDescent="0.25">
      <c r="A860" s="230" t="s">
        <v>506</v>
      </c>
      <c r="B860" s="107" t="s">
        <v>541</v>
      </c>
      <c r="C860" s="222" t="s">
        <v>509</v>
      </c>
      <c r="D860" s="171"/>
      <c r="E860" s="197"/>
      <c r="F860" s="141"/>
      <c r="G860" s="141"/>
      <c r="H860" s="141"/>
      <c r="I860" s="111"/>
      <c r="J860" s="111"/>
      <c r="K860" s="112" t="s">
        <v>510</v>
      </c>
      <c r="L860" s="113">
        <v>0</v>
      </c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4"/>
      <c r="Y860" s="104"/>
      <c r="Z860" s="104"/>
      <c r="AA860" s="104"/>
      <c r="AB860" s="104"/>
    </row>
    <row r="861" spans="1:28" ht="14.25" customHeight="1" x14ac:dyDescent="0.25">
      <c r="A861" s="231"/>
      <c r="B861" s="139"/>
      <c r="C861" s="222"/>
      <c r="D861" s="171"/>
      <c r="E861" s="197"/>
      <c r="F861" s="141"/>
      <c r="G861" s="141"/>
      <c r="H861" s="141"/>
      <c r="I861" s="111"/>
      <c r="J861" s="111"/>
      <c r="K861" s="114" t="s">
        <v>512</v>
      </c>
      <c r="L861" s="115">
        <f>B863</f>
        <v>0</v>
      </c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4"/>
      <c r="Y861" s="104"/>
      <c r="Z861" s="104"/>
      <c r="AA861" s="104"/>
      <c r="AB861" s="104"/>
    </row>
    <row r="862" spans="1:28" ht="14.25" customHeight="1" x14ac:dyDescent="0.25">
      <c r="A862" s="232"/>
      <c r="B862" s="142"/>
      <c r="C862" s="222"/>
      <c r="D862" s="171"/>
      <c r="E862" s="197"/>
      <c r="F862" s="141"/>
      <c r="G862" s="141"/>
      <c r="H862" s="141"/>
      <c r="I862" s="111"/>
      <c r="J862" s="111"/>
      <c r="K862" s="114" t="s">
        <v>513</v>
      </c>
      <c r="L862" s="115">
        <f>SUM(L860:L861)</f>
        <v>0</v>
      </c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4"/>
      <c r="Y862" s="104"/>
      <c r="Z862" s="104"/>
      <c r="AA862" s="104"/>
      <c r="AB862" s="104"/>
    </row>
    <row r="863" spans="1:28" ht="14.25" customHeight="1" x14ac:dyDescent="0.25">
      <c r="A863" s="107" t="s">
        <v>517</v>
      </c>
      <c r="B863" s="132">
        <f>SUM(B861:B862)</f>
        <v>0</v>
      </c>
      <c r="C863" s="141"/>
      <c r="D863" s="141"/>
      <c r="E863" s="111"/>
      <c r="F863" s="141"/>
      <c r="G863" s="141"/>
      <c r="H863" s="111"/>
      <c r="I863" s="111"/>
      <c r="J863" s="111"/>
      <c r="K863" s="111"/>
      <c r="L863" s="116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4"/>
      <c r="Y863" s="104"/>
      <c r="Z863" s="104"/>
      <c r="AA863" s="104"/>
      <c r="AB863" s="104"/>
    </row>
    <row r="864" spans="1:28" ht="14.25" customHeight="1" x14ac:dyDescent="0.25">
      <c r="A864" s="117"/>
      <c r="B864" s="118"/>
      <c r="C864" s="119"/>
      <c r="D864" s="111"/>
      <c r="E864" s="111"/>
      <c r="F864" s="111"/>
      <c r="G864" s="111"/>
      <c r="H864" s="111"/>
      <c r="I864" s="111"/>
      <c r="J864" s="111"/>
      <c r="K864" s="111"/>
      <c r="L864" s="116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4"/>
      <c r="Y864" s="104"/>
      <c r="Z864" s="104"/>
      <c r="AA864" s="104"/>
      <c r="AB864" s="104"/>
    </row>
    <row r="865" spans="1:28" ht="14.25" customHeight="1" x14ac:dyDescent="0.25">
      <c r="A865" s="106" t="s">
        <v>397</v>
      </c>
      <c r="B865" s="216" t="s">
        <v>398</v>
      </c>
      <c r="C865" s="171"/>
      <c r="D865" s="171"/>
      <c r="E865" s="171"/>
      <c r="F865" s="171"/>
      <c r="G865" s="171"/>
      <c r="H865" s="171"/>
      <c r="I865" s="171"/>
      <c r="J865" s="171"/>
      <c r="K865" s="171"/>
      <c r="L865" s="197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4"/>
      <c r="Y865" s="104"/>
      <c r="Z865" s="104"/>
      <c r="AA865" s="104"/>
      <c r="AB865" s="104"/>
    </row>
    <row r="866" spans="1:28" ht="14.25" customHeight="1" x14ac:dyDescent="0.25">
      <c r="A866" s="230" t="s">
        <v>506</v>
      </c>
      <c r="B866" s="107" t="s">
        <v>521</v>
      </c>
      <c r="C866" s="222" t="s">
        <v>509</v>
      </c>
      <c r="D866" s="171"/>
      <c r="E866" s="197"/>
      <c r="F866" s="141"/>
      <c r="G866" s="141"/>
      <c r="H866" s="141"/>
      <c r="I866" s="111"/>
      <c r="J866" s="111"/>
      <c r="K866" s="112" t="s">
        <v>510</v>
      </c>
      <c r="L866" s="113">
        <v>0</v>
      </c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4"/>
      <c r="Y866" s="104"/>
      <c r="Z866" s="104"/>
      <c r="AA866" s="104"/>
      <c r="AB866" s="104"/>
    </row>
    <row r="867" spans="1:28" ht="14.25" customHeight="1" x14ac:dyDescent="0.25">
      <c r="A867" s="231"/>
      <c r="B867" s="139"/>
      <c r="C867" s="222"/>
      <c r="D867" s="171"/>
      <c r="E867" s="197"/>
      <c r="F867" s="141"/>
      <c r="G867" s="141"/>
      <c r="H867" s="141"/>
      <c r="I867" s="111"/>
      <c r="J867" s="111"/>
      <c r="K867" s="114" t="s">
        <v>512</v>
      </c>
      <c r="L867" s="115">
        <f>B869</f>
        <v>0</v>
      </c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4"/>
      <c r="Y867" s="104"/>
      <c r="Z867" s="104"/>
      <c r="AA867" s="104"/>
      <c r="AB867" s="104"/>
    </row>
    <row r="868" spans="1:28" ht="14.25" customHeight="1" x14ac:dyDescent="0.25">
      <c r="A868" s="232"/>
      <c r="B868" s="142"/>
      <c r="C868" s="222"/>
      <c r="D868" s="171"/>
      <c r="E868" s="197"/>
      <c r="F868" s="141"/>
      <c r="G868" s="141"/>
      <c r="H868" s="141"/>
      <c r="I868" s="111"/>
      <c r="J868" s="111"/>
      <c r="K868" s="114" t="s">
        <v>513</v>
      </c>
      <c r="L868" s="115">
        <f>SUM(L866:L867)</f>
        <v>0</v>
      </c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</row>
    <row r="869" spans="1:28" ht="14.25" customHeight="1" x14ac:dyDescent="0.25">
      <c r="A869" s="107" t="s">
        <v>517</v>
      </c>
      <c r="B869" s="132">
        <f>SUM(B867:B868)</f>
        <v>0</v>
      </c>
      <c r="C869" s="141"/>
      <c r="D869" s="141"/>
      <c r="E869" s="111"/>
      <c r="F869" s="141"/>
      <c r="G869" s="141"/>
      <c r="H869" s="111"/>
      <c r="I869" s="111"/>
      <c r="J869" s="111"/>
      <c r="K869" s="111"/>
      <c r="L869" s="116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  <c r="AA869" s="104"/>
      <c r="AB869" s="104"/>
    </row>
    <row r="870" spans="1:28" ht="14.25" customHeight="1" x14ac:dyDescent="0.25">
      <c r="A870" s="117"/>
      <c r="B870" s="118"/>
      <c r="C870" s="119"/>
      <c r="D870" s="111"/>
      <c r="E870" s="111"/>
      <c r="F870" s="111"/>
      <c r="G870" s="111"/>
      <c r="H870" s="111"/>
      <c r="I870" s="111"/>
      <c r="J870" s="111"/>
      <c r="K870" s="111"/>
      <c r="L870" s="116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4"/>
      <c r="Y870" s="104"/>
      <c r="Z870" s="104"/>
      <c r="AA870" s="104"/>
      <c r="AB870" s="104"/>
    </row>
    <row r="871" spans="1:28" ht="14.25" customHeight="1" x14ac:dyDescent="0.25">
      <c r="A871" s="137" t="s">
        <v>399</v>
      </c>
      <c r="B871" s="228" t="s">
        <v>400</v>
      </c>
      <c r="C871" s="171"/>
      <c r="D871" s="171"/>
      <c r="E871" s="171"/>
      <c r="F871" s="171"/>
      <c r="G871" s="171"/>
      <c r="H871" s="171"/>
      <c r="I871" s="171"/>
      <c r="J871" s="171"/>
      <c r="K871" s="171"/>
      <c r="L871" s="197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4"/>
      <c r="Y871" s="104"/>
      <c r="Z871" s="104"/>
      <c r="AA871" s="104"/>
      <c r="AB871" s="104"/>
    </row>
    <row r="872" spans="1:28" ht="14.25" customHeight="1" x14ac:dyDescent="0.25">
      <c r="A872" s="106" t="s">
        <v>401</v>
      </c>
      <c r="B872" s="216" t="s">
        <v>402</v>
      </c>
      <c r="C872" s="171"/>
      <c r="D872" s="171"/>
      <c r="E872" s="171"/>
      <c r="F872" s="171"/>
      <c r="G872" s="171"/>
      <c r="H872" s="171"/>
      <c r="I872" s="171"/>
      <c r="J872" s="171"/>
      <c r="K872" s="171"/>
      <c r="L872" s="197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4"/>
      <c r="Y872" s="104"/>
      <c r="Z872" s="104"/>
      <c r="AA872" s="104"/>
      <c r="AB872" s="104"/>
    </row>
    <row r="873" spans="1:28" ht="14.25" customHeight="1" x14ac:dyDescent="0.25">
      <c r="A873" s="230" t="s">
        <v>506</v>
      </c>
      <c r="B873" s="107" t="s">
        <v>541</v>
      </c>
      <c r="C873" s="222" t="s">
        <v>509</v>
      </c>
      <c r="D873" s="171"/>
      <c r="E873" s="197"/>
      <c r="F873" s="141"/>
      <c r="G873" s="141"/>
      <c r="H873" s="141"/>
      <c r="I873" s="111"/>
      <c r="J873" s="111"/>
      <c r="K873" s="112" t="s">
        <v>510</v>
      </c>
      <c r="L873" s="113">
        <v>0</v>
      </c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4"/>
      <c r="Y873" s="104"/>
      <c r="Z873" s="104"/>
      <c r="AA873" s="104"/>
      <c r="AB873" s="104"/>
    </row>
    <row r="874" spans="1:28" ht="14.25" customHeight="1" x14ac:dyDescent="0.25">
      <c r="A874" s="231"/>
      <c r="B874" s="139"/>
      <c r="C874" s="222"/>
      <c r="D874" s="171"/>
      <c r="E874" s="197"/>
      <c r="F874" s="141"/>
      <c r="G874" s="141"/>
      <c r="H874" s="141"/>
      <c r="I874" s="111"/>
      <c r="J874" s="111"/>
      <c r="K874" s="114" t="s">
        <v>512</v>
      </c>
      <c r="L874" s="115">
        <f>B876</f>
        <v>0</v>
      </c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4"/>
      <c r="Y874" s="104"/>
      <c r="Z874" s="104"/>
      <c r="AA874" s="104"/>
      <c r="AB874" s="104"/>
    </row>
    <row r="875" spans="1:28" ht="14.25" customHeight="1" x14ac:dyDescent="0.25">
      <c r="A875" s="232"/>
      <c r="B875" s="142"/>
      <c r="C875" s="222"/>
      <c r="D875" s="171"/>
      <c r="E875" s="197"/>
      <c r="F875" s="141"/>
      <c r="G875" s="141"/>
      <c r="H875" s="141"/>
      <c r="I875" s="111"/>
      <c r="J875" s="111"/>
      <c r="K875" s="114" t="s">
        <v>513</v>
      </c>
      <c r="L875" s="115">
        <f>SUM(L873:L874)</f>
        <v>0</v>
      </c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4"/>
      <c r="Y875" s="104"/>
      <c r="Z875" s="104"/>
      <c r="AA875" s="104"/>
      <c r="AB875" s="104"/>
    </row>
    <row r="876" spans="1:28" ht="14.25" customHeight="1" x14ac:dyDescent="0.25">
      <c r="A876" s="107" t="s">
        <v>517</v>
      </c>
      <c r="B876" s="132">
        <f>SUM(B874:B875)</f>
        <v>0</v>
      </c>
      <c r="C876" s="141"/>
      <c r="D876" s="141"/>
      <c r="E876" s="111"/>
      <c r="F876" s="141"/>
      <c r="G876" s="141"/>
      <c r="H876" s="111"/>
      <c r="I876" s="111"/>
      <c r="J876" s="111"/>
      <c r="K876" s="111"/>
      <c r="L876" s="116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4"/>
      <c r="Y876" s="104"/>
      <c r="Z876" s="104"/>
      <c r="AA876" s="104"/>
      <c r="AB876" s="104"/>
    </row>
    <row r="877" spans="1:28" ht="14.25" customHeight="1" x14ac:dyDescent="0.25">
      <c r="A877" s="117"/>
      <c r="B877" s="118"/>
      <c r="C877" s="119"/>
      <c r="D877" s="111"/>
      <c r="E877" s="111"/>
      <c r="F877" s="111"/>
      <c r="G877" s="111"/>
      <c r="H877" s="111"/>
      <c r="I877" s="111"/>
      <c r="J877" s="111"/>
      <c r="K877" s="111"/>
      <c r="L877" s="116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  <c r="AA877" s="104"/>
      <c r="AB877" s="104"/>
    </row>
    <row r="878" spans="1:28" ht="14.25" customHeight="1" x14ac:dyDescent="0.25">
      <c r="A878" s="106" t="s">
        <v>403</v>
      </c>
      <c r="B878" s="216" t="s">
        <v>404</v>
      </c>
      <c r="C878" s="171"/>
      <c r="D878" s="171"/>
      <c r="E878" s="171"/>
      <c r="F878" s="171"/>
      <c r="G878" s="171"/>
      <c r="H878" s="171"/>
      <c r="I878" s="171"/>
      <c r="J878" s="171"/>
      <c r="K878" s="171"/>
      <c r="L878" s="197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  <c r="AA878" s="104"/>
      <c r="AB878" s="104"/>
    </row>
    <row r="879" spans="1:28" ht="14.25" customHeight="1" x14ac:dyDescent="0.25">
      <c r="A879" s="230" t="s">
        <v>506</v>
      </c>
      <c r="B879" s="107" t="s">
        <v>541</v>
      </c>
      <c r="C879" s="222" t="s">
        <v>509</v>
      </c>
      <c r="D879" s="171"/>
      <c r="E879" s="197"/>
      <c r="F879" s="141"/>
      <c r="G879" s="141"/>
      <c r="H879" s="141"/>
      <c r="I879" s="111"/>
      <c r="J879" s="111"/>
      <c r="K879" s="112" t="s">
        <v>510</v>
      </c>
      <c r="L879" s="113">
        <v>0</v>
      </c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4"/>
      <c r="Y879" s="104"/>
      <c r="Z879" s="104"/>
      <c r="AA879" s="104"/>
      <c r="AB879" s="104"/>
    </row>
    <row r="880" spans="1:28" ht="14.25" customHeight="1" x14ac:dyDescent="0.25">
      <c r="A880" s="231"/>
      <c r="B880" s="139"/>
      <c r="C880" s="222"/>
      <c r="D880" s="171"/>
      <c r="E880" s="197"/>
      <c r="F880" s="141"/>
      <c r="G880" s="141"/>
      <c r="H880" s="141"/>
      <c r="I880" s="111"/>
      <c r="J880" s="111"/>
      <c r="K880" s="114" t="s">
        <v>512</v>
      </c>
      <c r="L880" s="115">
        <f>B882</f>
        <v>0</v>
      </c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  <c r="AA880" s="104"/>
      <c r="AB880" s="104"/>
    </row>
    <row r="881" spans="1:28" ht="14.25" customHeight="1" x14ac:dyDescent="0.25">
      <c r="A881" s="232"/>
      <c r="B881" s="142"/>
      <c r="C881" s="222"/>
      <c r="D881" s="171"/>
      <c r="E881" s="197"/>
      <c r="F881" s="141"/>
      <c r="G881" s="141"/>
      <c r="H881" s="141"/>
      <c r="I881" s="111"/>
      <c r="J881" s="111"/>
      <c r="K881" s="114" t="s">
        <v>513</v>
      </c>
      <c r="L881" s="115">
        <f>SUM(L879:L880)</f>
        <v>0</v>
      </c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</row>
    <row r="882" spans="1:28" ht="14.25" customHeight="1" x14ac:dyDescent="0.25">
      <c r="A882" s="107" t="s">
        <v>517</v>
      </c>
      <c r="B882" s="132">
        <f>SUM(B880:B881)</f>
        <v>0</v>
      </c>
      <c r="C882" s="141"/>
      <c r="D882" s="141"/>
      <c r="E882" s="111"/>
      <c r="F882" s="141"/>
      <c r="G882" s="141"/>
      <c r="H882" s="111"/>
      <c r="I882" s="111"/>
      <c r="J882" s="111"/>
      <c r="K882" s="111"/>
      <c r="L882" s="116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4"/>
      <c r="Y882" s="104"/>
      <c r="Z882" s="104"/>
      <c r="AA882" s="104"/>
      <c r="AB882" s="104"/>
    </row>
    <row r="883" spans="1:28" ht="14.25" customHeight="1" x14ac:dyDescent="0.25">
      <c r="A883" s="117"/>
      <c r="B883" s="118"/>
      <c r="C883" s="119"/>
      <c r="D883" s="111"/>
      <c r="E883" s="111"/>
      <c r="F883" s="111"/>
      <c r="G883" s="111"/>
      <c r="H883" s="111"/>
      <c r="I883" s="111"/>
      <c r="J883" s="111"/>
      <c r="K883" s="111"/>
      <c r="L883" s="116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  <c r="AA883" s="104"/>
      <c r="AB883" s="104"/>
    </row>
    <row r="884" spans="1:28" ht="14.25" customHeight="1" x14ac:dyDescent="0.25">
      <c r="A884" s="106" t="s">
        <v>405</v>
      </c>
      <c r="B884" s="216" t="s">
        <v>406</v>
      </c>
      <c r="C884" s="171"/>
      <c r="D884" s="171"/>
      <c r="E884" s="171"/>
      <c r="F884" s="171"/>
      <c r="G884" s="171"/>
      <c r="H884" s="171"/>
      <c r="I884" s="171"/>
      <c r="J884" s="171"/>
      <c r="K884" s="171"/>
      <c r="L884" s="197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4"/>
      <c r="Y884" s="104"/>
      <c r="Z884" s="104"/>
      <c r="AA884" s="104"/>
      <c r="AB884" s="104"/>
    </row>
    <row r="885" spans="1:28" ht="14.25" customHeight="1" x14ac:dyDescent="0.25">
      <c r="A885" s="230" t="s">
        <v>506</v>
      </c>
      <c r="B885" s="107" t="s">
        <v>541</v>
      </c>
      <c r="C885" s="222" t="s">
        <v>509</v>
      </c>
      <c r="D885" s="171"/>
      <c r="E885" s="197"/>
      <c r="F885" s="141"/>
      <c r="G885" s="141"/>
      <c r="H885" s="141"/>
      <c r="I885" s="111"/>
      <c r="J885" s="111"/>
      <c r="K885" s="112" t="s">
        <v>510</v>
      </c>
      <c r="L885" s="113">
        <v>0</v>
      </c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  <c r="AA885" s="104"/>
      <c r="AB885" s="104"/>
    </row>
    <row r="886" spans="1:28" ht="14.25" customHeight="1" x14ac:dyDescent="0.25">
      <c r="A886" s="231"/>
      <c r="B886" s="139"/>
      <c r="C886" s="222"/>
      <c r="D886" s="171"/>
      <c r="E886" s="197"/>
      <c r="F886" s="141"/>
      <c r="G886" s="141"/>
      <c r="H886" s="141"/>
      <c r="I886" s="111"/>
      <c r="J886" s="111"/>
      <c r="K886" s="114" t="s">
        <v>512</v>
      </c>
      <c r="L886" s="115">
        <f>B888</f>
        <v>0</v>
      </c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  <c r="AA886" s="104"/>
      <c r="AB886" s="104"/>
    </row>
    <row r="887" spans="1:28" ht="14.25" customHeight="1" x14ac:dyDescent="0.25">
      <c r="A887" s="232"/>
      <c r="B887" s="142"/>
      <c r="C887" s="222"/>
      <c r="D887" s="171"/>
      <c r="E887" s="197"/>
      <c r="F887" s="141"/>
      <c r="G887" s="141"/>
      <c r="H887" s="141"/>
      <c r="I887" s="111"/>
      <c r="J887" s="111"/>
      <c r="K887" s="114" t="s">
        <v>513</v>
      </c>
      <c r="L887" s="115">
        <f>SUM(L885:L886)</f>
        <v>0</v>
      </c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4"/>
      <c r="Y887" s="104"/>
      <c r="Z887" s="104"/>
      <c r="AA887" s="104"/>
      <c r="AB887" s="104"/>
    </row>
    <row r="888" spans="1:28" ht="14.25" customHeight="1" x14ac:dyDescent="0.25">
      <c r="A888" s="107" t="s">
        <v>517</v>
      </c>
      <c r="B888" s="132">
        <f>SUM(B886:B887)</f>
        <v>0</v>
      </c>
      <c r="C888" s="141"/>
      <c r="D888" s="141"/>
      <c r="E888" s="111"/>
      <c r="F888" s="141"/>
      <c r="G888" s="141"/>
      <c r="H888" s="111"/>
      <c r="I888" s="111"/>
      <c r="J888" s="111"/>
      <c r="K888" s="111"/>
      <c r="L888" s="116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4"/>
      <c r="Y888" s="104"/>
      <c r="Z888" s="104"/>
      <c r="AA888" s="104"/>
      <c r="AB888" s="104"/>
    </row>
    <row r="889" spans="1:28" ht="14.25" customHeight="1" x14ac:dyDescent="0.25">
      <c r="A889" s="117"/>
      <c r="B889" s="118"/>
      <c r="C889" s="119"/>
      <c r="D889" s="111"/>
      <c r="E889" s="111"/>
      <c r="F889" s="111"/>
      <c r="G889" s="111"/>
      <c r="H889" s="111"/>
      <c r="I889" s="111"/>
      <c r="J889" s="111"/>
      <c r="K889" s="111"/>
      <c r="L889" s="116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4"/>
      <c r="Y889" s="104"/>
      <c r="Z889" s="104"/>
      <c r="AA889" s="104"/>
      <c r="AB889" s="104"/>
    </row>
    <row r="890" spans="1:28" ht="14.25" customHeight="1" x14ac:dyDescent="0.25">
      <c r="A890" s="137" t="s">
        <v>407</v>
      </c>
      <c r="B890" s="228" t="s">
        <v>376</v>
      </c>
      <c r="C890" s="171"/>
      <c r="D890" s="171"/>
      <c r="E890" s="171"/>
      <c r="F890" s="171"/>
      <c r="G890" s="171"/>
      <c r="H890" s="171"/>
      <c r="I890" s="171"/>
      <c r="J890" s="171"/>
      <c r="K890" s="171"/>
      <c r="L890" s="197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4"/>
      <c r="Y890" s="104"/>
      <c r="Z890" s="104"/>
      <c r="AA890" s="104"/>
      <c r="AB890" s="104"/>
    </row>
    <row r="891" spans="1:28" ht="14.25" customHeight="1" x14ac:dyDescent="0.25">
      <c r="A891" s="106" t="s">
        <v>408</v>
      </c>
      <c r="B891" s="216" t="s">
        <v>92</v>
      </c>
      <c r="C891" s="171"/>
      <c r="D891" s="171"/>
      <c r="E891" s="171"/>
      <c r="F891" s="171"/>
      <c r="G891" s="171"/>
      <c r="H891" s="171"/>
      <c r="I891" s="171"/>
      <c r="J891" s="171"/>
      <c r="K891" s="171"/>
      <c r="L891" s="197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  <c r="AA891" s="104"/>
      <c r="AB891" s="104"/>
    </row>
    <row r="892" spans="1:28" ht="14.25" customHeight="1" x14ac:dyDescent="0.25">
      <c r="A892" s="230" t="s">
        <v>506</v>
      </c>
      <c r="B892" s="127" t="s">
        <v>521</v>
      </c>
      <c r="C892" s="138" t="s">
        <v>522</v>
      </c>
      <c r="D892" s="138" t="s">
        <v>523</v>
      </c>
      <c r="E892" s="138" t="s">
        <v>524</v>
      </c>
      <c r="F892" s="217" t="s">
        <v>509</v>
      </c>
      <c r="G892" s="171"/>
      <c r="H892" s="197"/>
      <c r="I892" s="111"/>
      <c r="J892" s="111"/>
      <c r="K892" s="112" t="s">
        <v>510</v>
      </c>
      <c r="L892" s="113">
        <v>0</v>
      </c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  <c r="AA892" s="104"/>
      <c r="AB892" s="104"/>
    </row>
    <row r="893" spans="1:28" ht="14.25" customHeight="1" x14ac:dyDescent="0.25">
      <c r="A893" s="231"/>
      <c r="B893" s="139"/>
      <c r="C893" s="139"/>
      <c r="D893" s="139"/>
      <c r="E893" s="140">
        <f t="shared" ref="E893:E894" si="51">B893*C893*D893</f>
        <v>0</v>
      </c>
      <c r="F893" s="219"/>
      <c r="G893" s="171"/>
      <c r="H893" s="197"/>
      <c r="I893" s="111"/>
      <c r="J893" s="111"/>
      <c r="K893" s="114" t="s">
        <v>512</v>
      </c>
      <c r="L893" s="115">
        <f>E895</f>
        <v>0</v>
      </c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  <c r="AA893" s="104"/>
      <c r="AB893" s="104"/>
    </row>
    <row r="894" spans="1:28" ht="14.25" customHeight="1" x14ac:dyDescent="0.25">
      <c r="A894" s="232"/>
      <c r="B894" s="142"/>
      <c r="C894" s="142"/>
      <c r="D894" s="142"/>
      <c r="E894" s="140">
        <f t="shared" si="51"/>
        <v>0</v>
      </c>
      <c r="F894" s="220"/>
      <c r="G894" s="171"/>
      <c r="H894" s="197"/>
      <c r="I894" s="111"/>
      <c r="J894" s="111"/>
      <c r="K894" s="114" t="s">
        <v>513</v>
      </c>
      <c r="L894" s="115">
        <f>SUM(L892:L893)</f>
        <v>0</v>
      </c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  <c r="Y894" s="104"/>
      <c r="Z894" s="104"/>
      <c r="AA894" s="104"/>
      <c r="AB894" s="104"/>
    </row>
    <row r="895" spans="1:28" ht="14.25" customHeight="1" x14ac:dyDescent="0.25">
      <c r="A895" s="107" t="s">
        <v>517</v>
      </c>
      <c r="B895" s="218" t="s">
        <v>517</v>
      </c>
      <c r="C895" s="171"/>
      <c r="D895" s="197"/>
      <c r="E895" s="144">
        <f>SUM(E893:E894)</f>
        <v>0</v>
      </c>
      <c r="F895" s="111"/>
      <c r="G895" s="111"/>
      <c r="H895" s="111"/>
      <c r="I895" s="111"/>
      <c r="J895" s="111"/>
      <c r="K895" s="111"/>
      <c r="L895" s="116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4"/>
      <c r="Y895" s="104"/>
      <c r="Z895" s="104"/>
      <c r="AA895" s="104"/>
      <c r="AB895" s="104"/>
    </row>
    <row r="896" spans="1:28" ht="14.25" customHeight="1" x14ac:dyDescent="0.25">
      <c r="A896" s="117"/>
      <c r="B896" s="118"/>
      <c r="C896" s="119"/>
      <c r="D896" s="111"/>
      <c r="E896" s="111"/>
      <c r="F896" s="111"/>
      <c r="G896" s="111"/>
      <c r="H896" s="111"/>
      <c r="I896" s="111"/>
      <c r="J896" s="111"/>
      <c r="K896" s="111"/>
      <c r="L896" s="116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  <c r="AA896" s="104"/>
      <c r="AB896" s="104"/>
    </row>
    <row r="897" spans="1:28" ht="14.25" customHeight="1" x14ac:dyDescent="0.25">
      <c r="A897" s="106" t="s">
        <v>409</v>
      </c>
      <c r="B897" s="216" t="s">
        <v>410</v>
      </c>
      <c r="C897" s="171"/>
      <c r="D897" s="171"/>
      <c r="E897" s="171"/>
      <c r="F897" s="171"/>
      <c r="G897" s="171"/>
      <c r="H897" s="171"/>
      <c r="I897" s="171"/>
      <c r="J897" s="171"/>
      <c r="K897" s="171"/>
      <c r="L897" s="197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  <c r="AA897" s="104"/>
      <c r="AB897" s="104"/>
    </row>
    <row r="898" spans="1:28" ht="49.5" customHeight="1" x14ac:dyDescent="0.25">
      <c r="A898" s="230" t="s">
        <v>506</v>
      </c>
      <c r="B898" s="127" t="s">
        <v>536</v>
      </c>
      <c r="C898" s="138" t="s">
        <v>537</v>
      </c>
      <c r="D898" s="138" t="s">
        <v>538</v>
      </c>
      <c r="E898" s="217" t="s">
        <v>509</v>
      </c>
      <c r="F898" s="171"/>
      <c r="G898" s="197"/>
      <c r="H898" s="141"/>
      <c r="I898" s="111"/>
      <c r="J898" s="111"/>
      <c r="K898" s="112" t="s">
        <v>510</v>
      </c>
      <c r="L898" s="113">
        <v>0</v>
      </c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  <c r="AA898" s="104"/>
      <c r="AB898" s="104"/>
    </row>
    <row r="899" spans="1:28" ht="14.25" customHeight="1" x14ac:dyDescent="0.25">
      <c r="A899" s="231"/>
      <c r="B899" s="139"/>
      <c r="C899" s="139"/>
      <c r="D899" s="140">
        <f t="shared" ref="D899:D900" si="52">B899-C899</f>
        <v>0</v>
      </c>
      <c r="E899" s="217"/>
      <c r="F899" s="171"/>
      <c r="G899" s="197"/>
      <c r="H899" s="141"/>
      <c r="I899" s="111"/>
      <c r="J899" s="111"/>
      <c r="K899" s="114" t="s">
        <v>512</v>
      </c>
      <c r="L899" s="115">
        <f>D901</f>
        <v>0</v>
      </c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  <c r="AA899" s="104"/>
      <c r="AB899" s="104"/>
    </row>
    <row r="900" spans="1:28" ht="14.25" customHeight="1" x14ac:dyDescent="0.25">
      <c r="A900" s="231"/>
      <c r="B900" s="142"/>
      <c r="C900" s="142"/>
      <c r="D900" s="140">
        <f t="shared" si="52"/>
        <v>0</v>
      </c>
      <c r="E900" s="217"/>
      <c r="F900" s="171"/>
      <c r="G900" s="197"/>
      <c r="H900" s="141"/>
      <c r="I900" s="111"/>
      <c r="J900" s="111"/>
      <c r="K900" s="114" t="s">
        <v>513</v>
      </c>
      <c r="L900" s="115">
        <f>SUM(L898:L899)</f>
        <v>0</v>
      </c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  <c r="AA900" s="104"/>
      <c r="AB900" s="104"/>
    </row>
    <row r="901" spans="1:28" ht="14.25" customHeight="1" x14ac:dyDescent="0.25">
      <c r="A901" s="232"/>
      <c r="B901" s="218" t="s">
        <v>517</v>
      </c>
      <c r="C901" s="171"/>
      <c r="D901" s="144">
        <f>SUM(D899:D900)</f>
        <v>0</v>
      </c>
      <c r="E901" s="111"/>
      <c r="F901" s="111"/>
      <c r="G901" s="111"/>
      <c r="H901" s="111"/>
      <c r="I901" s="111"/>
      <c r="J901" s="111"/>
      <c r="K901" s="111"/>
      <c r="L901" s="116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  <c r="AA901" s="104"/>
      <c r="AB901" s="104"/>
    </row>
    <row r="902" spans="1:28" ht="14.25" customHeight="1" x14ac:dyDescent="0.25">
      <c r="A902" s="117"/>
      <c r="B902" s="118"/>
      <c r="C902" s="119"/>
      <c r="D902" s="111"/>
      <c r="E902" s="111"/>
      <c r="F902" s="111"/>
      <c r="G902" s="111"/>
      <c r="H902" s="111"/>
      <c r="I902" s="111"/>
      <c r="J902" s="111"/>
      <c r="K902" s="111"/>
      <c r="L902" s="116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4"/>
      <c r="Y902" s="104"/>
      <c r="Z902" s="104"/>
      <c r="AA902" s="104"/>
      <c r="AB902" s="104"/>
    </row>
    <row r="903" spans="1:28" ht="14.25" customHeight="1" x14ac:dyDescent="0.25">
      <c r="A903" s="22" t="s">
        <v>411</v>
      </c>
      <c r="B903" s="246" t="s">
        <v>412</v>
      </c>
      <c r="C903" s="171"/>
      <c r="D903" s="171"/>
      <c r="E903" s="171"/>
      <c r="F903" s="171"/>
      <c r="G903" s="171"/>
      <c r="H903" s="171"/>
      <c r="I903" s="171"/>
      <c r="J903" s="171"/>
      <c r="K903" s="171"/>
      <c r="L903" s="197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4"/>
      <c r="Y903" s="104"/>
      <c r="Z903" s="104"/>
      <c r="AA903" s="104"/>
      <c r="AB903" s="104"/>
    </row>
    <row r="904" spans="1:28" ht="14.25" customHeight="1" x14ac:dyDescent="0.25">
      <c r="A904" s="106" t="s">
        <v>413</v>
      </c>
      <c r="B904" s="216" t="s">
        <v>414</v>
      </c>
      <c r="C904" s="171"/>
      <c r="D904" s="171"/>
      <c r="E904" s="171"/>
      <c r="F904" s="171"/>
      <c r="G904" s="171"/>
      <c r="H904" s="171"/>
      <c r="I904" s="171"/>
      <c r="J904" s="171"/>
      <c r="K904" s="171"/>
      <c r="L904" s="197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  <c r="AA904" s="104"/>
      <c r="AB904" s="104"/>
    </row>
    <row r="905" spans="1:28" ht="14.25" customHeight="1" x14ac:dyDescent="0.25">
      <c r="A905" s="230" t="s">
        <v>506</v>
      </c>
      <c r="B905" s="107" t="s">
        <v>541</v>
      </c>
      <c r="C905" s="222" t="s">
        <v>509</v>
      </c>
      <c r="D905" s="171"/>
      <c r="E905" s="197"/>
      <c r="F905" s="141"/>
      <c r="G905" s="141"/>
      <c r="H905" s="141"/>
      <c r="I905" s="111"/>
      <c r="J905" s="111"/>
      <c r="K905" s="112" t="s">
        <v>510</v>
      </c>
      <c r="L905" s="113">
        <v>0</v>
      </c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  <c r="AA905" s="104"/>
      <c r="AB905" s="104"/>
    </row>
    <row r="906" spans="1:28" ht="14.25" customHeight="1" x14ac:dyDescent="0.25">
      <c r="A906" s="231"/>
      <c r="B906" s="139"/>
      <c r="C906" s="222"/>
      <c r="D906" s="171"/>
      <c r="E906" s="197"/>
      <c r="F906" s="141"/>
      <c r="G906" s="141"/>
      <c r="H906" s="141"/>
      <c r="I906" s="111"/>
      <c r="J906" s="111"/>
      <c r="K906" s="114" t="s">
        <v>512</v>
      </c>
      <c r="L906" s="115">
        <f>B908</f>
        <v>0</v>
      </c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  <c r="AA906" s="104"/>
      <c r="AB906" s="104"/>
    </row>
    <row r="907" spans="1:28" ht="14.25" customHeight="1" x14ac:dyDescent="0.25">
      <c r="A907" s="231"/>
      <c r="B907" s="142"/>
      <c r="C907" s="222"/>
      <c r="D907" s="171"/>
      <c r="E907" s="197"/>
      <c r="F907" s="141"/>
      <c r="G907" s="141"/>
      <c r="H907" s="141"/>
      <c r="I907" s="111"/>
      <c r="J907" s="111"/>
      <c r="K907" s="114" t="s">
        <v>513</v>
      </c>
      <c r="L907" s="115">
        <f>SUM(L905:L906)</f>
        <v>0</v>
      </c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  <c r="AA907" s="104"/>
      <c r="AB907" s="104"/>
    </row>
    <row r="908" spans="1:28" ht="14.25" customHeight="1" x14ac:dyDescent="0.25">
      <c r="A908" s="232"/>
      <c r="B908" s="132">
        <f>SUM(B906:B907)</f>
        <v>0</v>
      </c>
      <c r="C908" s="141"/>
      <c r="D908" s="141"/>
      <c r="E908" s="111"/>
      <c r="F908" s="141"/>
      <c r="G908" s="141"/>
      <c r="H908" s="111"/>
      <c r="I908" s="111"/>
      <c r="J908" s="111"/>
      <c r="K908" s="111"/>
      <c r="L908" s="116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  <c r="AA908" s="104"/>
      <c r="AB908" s="104"/>
    </row>
    <row r="909" spans="1:28" ht="14.25" customHeight="1" x14ac:dyDescent="0.25">
      <c r="A909" s="117"/>
      <c r="B909" s="118"/>
      <c r="C909" s="119"/>
      <c r="D909" s="111"/>
      <c r="E909" s="111"/>
      <c r="F909" s="111"/>
      <c r="G909" s="111"/>
      <c r="H909" s="111"/>
      <c r="I909" s="111"/>
      <c r="J909" s="111"/>
      <c r="K909" s="111"/>
      <c r="L909" s="116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  <c r="AA909" s="104"/>
      <c r="AB909" s="104"/>
    </row>
    <row r="910" spans="1:28" ht="14.25" customHeight="1" x14ac:dyDescent="0.25">
      <c r="A910" s="106" t="s">
        <v>415</v>
      </c>
      <c r="B910" s="216" t="s">
        <v>416</v>
      </c>
      <c r="C910" s="171"/>
      <c r="D910" s="171"/>
      <c r="E910" s="171"/>
      <c r="F910" s="171"/>
      <c r="G910" s="171"/>
      <c r="H910" s="171"/>
      <c r="I910" s="171"/>
      <c r="J910" s="171"/>
      <c r="K910" s="171"/>
      <c r="L910" s="197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4"/>
      <c r="Y910" s="104"/>
      <c r="Z910" s="104"/>
      <c r="AA910" s="104"/>
      <c r="AB910" s="104"/>
    </row>
    <row r="911" spans="1:28" ht="14.25" customHeight="1" x14ac:dyDescent="0.25">
      <c r="A911" s="230" t="s">
        <v>506</v>
      </c>
      <c r="B911" s="107" t="s">
        <v>541</v>
      </c>
      <c r="C911" s="222" t="s">
        <v>509</v>
      </c>
      <c r="D911" s="171"/>
      <c r="E911" s="197"/>
      <c r="F911" s="141"/>
      <c r="G911" s="141"/>
      <c r="H911" s="141"/>
      <c r="I911" s="111"/>
      <c r="J911" s="111"/>
      <c r="K911" s="112" t="s">
        <v>510</v>
      </c>
      <c r="L911" s="113">
        <v>0</v>
      </c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  <c r="AA911" s="104"/>
      <c r="AB911" s="104"/>
    </row>
    <row r="912" spans="1:28" ht="14.25" customHeight="1" x14ac:dyDescent="0.25">
      <c r="A912" s="231"/>
      <c r="B912" s="139"/>
      <c r="C912" s="222"/>
      <c r="D912" s="171"/>
      <c r="E912" s="197"/>
      <c r="F912" s="141"/>
      <c r="G912" s="141"/>
      <c r="H912" s="141"/>
      <c r="I912" s="111"/>
      <c r="J912" s="111"/>
      <c r="K912" s="114" t="s">
        <v>512</v>
      </c>
      <c r="L912" s="115">
        <f>B914</f>
        <v>0</v>
      </c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4"/>
      <c r="Y912" s="104"/>
      <c r="Z912" s="104"/>
      <c r="AA912" s="104"/>
      <c r="AB912" s="104"/>
    </row>
    <row r="913" spans="1:28" ht="14.25" customHeight="1" x14ac:dyDescent="0.25">
      <c r="A913" s="231"/>
      <c r="B913" s="142"/>
      <c r="C913" s="222"/>
      <c r="D913" s="171"/>
      <c r="E913" s="197"/>
      <c r="F913" s="141"/>
      <c r="G913" s="141"/>
      <c r="H913" s="141"/>
      <c r="I913" s="111"/>
      <c r="J913" s="111"/>
      <c r="K913" s="114" t="s">
        <v>513</v>
      </c>
      <c r="L913" s="115">
        <f>SUM(L911:L912)</f>
        <v>0</v>
      </c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</row>
    <row r="914" spans="1:28" ht="14.25" customHeight="1" x14ac:dyDescent="0.25">
      <c r="A914" s="232"/>
      <c r="B914" s="132">
        <f>SUM(B912:B913)</f>
        <v>0</v>
      </c>
      <c r="C914" s="141"/>
      <c r="D914" s="141"/>
      <c r="E914" s="111"/>
      <c r="F914" s="141"/>
      <c r="G914" s="141"/>
      <c r="H914" s="111"/>
      <c r="I914" s="111"/>
      <c r="J914" s="111"/>
      <c r="K914" s="111"/>
      <c r="L914" s="116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  <c r="AA914" s="104"/>
      <c r="AB914" s="104"/>
    </row>
    <row r="915" spans="1:28" ht="14.25" customHeight="1" x14ac:dyDescent="0.25">
      <c r="A915" s="117"/>
      <c r="B915" s="118"/>
      <c r="C915" s="119"/>
      <c r="D915" s="111"/>
      <c r="E915" s="111"/>
      <c r="F915" s="111"/>
      <c r="G915" s="111"/>
      <c r="H915" s="111"/>
      <c r="I915" s="111"/>
      <c r="J915" s="111"/>
      <c r="K915" s="111"/>
      <c r="L915" s="116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  <c r="AA915" s="104"/>
      <c r="AB915" s="104"/>
    </row>
    <row r="916" spans="1:28" ht="14.25" customHeight="1" x14ac:dyDescent="0.25">
      <c r="A916" s="106" t="s">
        <v>417</v>
      </c>
      <c r="B916" s="216" t="s">
        <v>418</v>
      </c>
      <c r="C916" s="171"/>
      <c r="D916" s="171"/>
      <c r="E916" s="171"/>
      <c r="F916" s="171"/>
      <c r="G916" s="171"/>
      <c r="H916" s="171"/>
      <c r="I916" s="171"/>
      <c r="J916" s="171"/>
      <c r="K916" s="171"/>
      <c r="L916" s="197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4"/>
      <c r="Y916" s="104"/>
      <c r="Z916" s="104"/>
      <c r="AA916" s="104"/>
      <c r="AB916" s="104"/>
    </row>
    <row r="917" spans="1:28" ht="14.25" customHeight="1" x14ac:dyDescent="0.25">
      <c r="A917" s="230" t="s">
        <v>506</v>
      </c>
      <c r="B917" s="107" t="s">
        <v>541</v>
      </c>
      <c r="C917" s="222" t="s">
        <v>509</v>
      </c>
      <c r="D917" s="171"/>
      <c r="E917" s="197"/>
      <c r="F917" s="141"/>
      <c r="G917" s="141"/>
      <c r="H917" s="141"/>
      <c r="I917" s="111"/>
      <c r="J917" s="111"/>
      <c r="K917" s="112" t="s">
        <v>510</v>
      </c>
      <c r="L917" s="113">
        <v>0</v>
      </c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  <c r="AA917" s="104"/>
      <c r="AB917" s="104"/>
    </row>
    <row r="918" spans="1:28" ht="14.25" customHeight="1" x14ac:dyDescent="0.25">
      <c r="A918" s="231"/>
      <c r="B918" s="139"/>
      <c r="C918" s="222"/>
      <c r="D918" s="171"/>
      <c r="E918" s="197"/>
      <c r="F918" s="141"/>
      <c r="G918" s="141"/>
      <c r="H918" s="141"/>
      <c r="I918" s="111"/>
      <c r="J918" s="111"/>
      <c r="K918" s="114" t="s">
        <v>512</v>
      </c>
      <c r="L918" s="115">
        <f>B920</f>
        <v>0</v>
      </c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  <c r="AA918" s="104"/>
      <c r="AB918" s="104"/>
    </row>
    <row r="919" spans="1:28" ht="14.25" customHeight="1" x14ac:dyDescent="0.25">
      <c r="A919" s="231"/>
      <c r="B919" s="142"/>
      <c r="C919" s="222"/>
      <c r="D919" s="171"/>
      <c r="E919" s="197"/>
      <c r="F919" s="141"/>
      <c r="G919" s="141"/>
      <c r="H919" s="141"/>
      <c r="I919" s="111"/>
      <c r="J919" s="111"/>
      <c r="K919" s="114" t="s">
        <v>513</v>
      </c>
      <c r="L919" s="115">
        <f>SUM(L917:L918)</f>
        <v>0</v>
      </c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  <c r="AA919" s="104"/>
      <c r="AB919" s="104"/>
    </row>
    <row r="920" spans="1:28" ht="14.25" customHeight="1" x14ac:dyDescent="0.25">
      <c r="A920" s="232"/>
      <c r="B920" s="132">
        <f>SUM(B918:B919)</f>
        <v>0</v>
      </c>
      <c r="C920" s="141"/>
      <c r="D920" s="141"/>
      <c r="E920" s="111"/>
      <c r="F920" s="141"/>
      <c r="G920" s="141"/>
      <c r="H920" s="111"/>
      <c r="I920" s="111"/>
      <c r="J920" s="111"/>
      <c r="K920" s="111"/>
      <c r="L920" s="116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  <c r="AA920" s="104"/>
      <c r="AB920" s="104"/>
    </row>
    <row r="921" spans="1:28" ht="14.25" customHeight="1" x14ac:dyDescent="0.25">
      <c r="A921" s="117"/>
      <c r="B921" s="118"/>
      <c r="C921" s="119"/>
      <c r="D921" s="111"/>
      <c r="E921" s="111"/>
      <c r="F921" s="111"/>
      <c r="G921" s="111"/>
      <c r="H921" s="111"/>
      <c r="I921" s="111"/>
      <c r="J921" s="111"/>
      <c r="K921" s="111"/>
      <c r="L921" s="116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  <c r="Y921" s="104"/>
      <c r="Z921" s="104"/>
      <c r="AA921" s="104"/>
      <c r="AB921" s="104"/>
    </row>
    <row r="922" spans="1:28" ht="14.25" customHeight="1" x14ac:dyDescent="0.25">
      <c r="A922" s="106" t="s">
        <v>419</v>
      </c>
      <c r="B922" s="216" t="s">
        <v>420</v>
      </c>
      <c r="C922" s="171"/>
      <c r="D922" s="171"/>
      <c r="E922" s="171"/>
      <c r="F922" s="171"/>
      <c r="G922" s="171"/>
      <c r="H922" s="171"/>
      <c r="I922" s="171"/>
      <c r="J922" s="171"/>
      <c r="K922" s="171"/>
      <c r="L922" s="197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  <c r="AA922" s="104"/>
      <c r="AB922" s="104"/>
    </row>
    <row r="923" spans="1:28" ht="14.25" customHeight="1" x14ac:dyDescent="0.25">
      <c r="A923" s="230" t="s">
        <v>506</v>
      </c>
      <c r="B923" s="107" t="s">
        <v>541</v>
      </c>
      <c r="C923" s="222" t="s">
        <v>509</v>
      </c>
      <c r="D923" s="171"/>
      <c r="E923" s="197"/>
      <c r="F923" s="141"/>
      <c r="G923" s="141"/>
      <c r="H923" s="141"/>
      <c r="I923" s="111"/>
      <c r="J923" s="111"/>
      <c r="K923" s="112" t="s">
        <v>510</v>
      </c>
      <c r="L923" s="113">
        <v>0</v>
      </c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  <c r="AA923" s="104"/>
      <c r="AB923" s="104"/>
    </row>
    <row r="924" spans="1:28" ht="14.25" customHeight="1" x14ac:dyDescent="0.25">
      <c r="A924" s="231"/>
      <c r="B924" s="139"/>
      <c r="C924" s="222"/>
      <c r="D924" s="171"/>
      <c r="E924" s="197"/>
      <c r="F924" s="141"/>
      <c r="G924" s="141"/>
      <c r="H924" s="141"/>
      <c r="I924" s="111"/>
      <c r="J924" s="111"/>
      <c r="K924" s="114" t="s">
        <v>512</v>
      </c>
      <c r="L924" s="115">
        <f>B926</f>
        <v>0</v>
      </c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  <c r="AA924" s="104"/>
      <c r="AB924" s="104"/>
    </row>
    <row r="925" spans="1:28" ht="14.25" customHeight="1" x14ac:dyDescent="0.25">
      <c r="A925" s="231"/>
      <c r="B925" s="142"/>
      <c r="C925" s="222"/>
      <c r="D925" s="171"/>
      <c r="E925" s="197"/>
      <c r="F925" s="141"/>
      <c r="G925" s="141"/>
      <c r="H925" s="141"/>
      <c r="I925" s="111"/>
      <c r="J925" s="111"/>
      <c r="K925" s="114" t="s">
        <v>513</v>
      </c>
      <c r="L925" s="115">
        <f>SUM(L923:L924)</f>
        <v>0</v>
      </c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04"/>
      <c r="AB925" s="104"/>
    </row>
    <row r="926" spans="1:28" ht="14.25" customHeight="1" x14ac:dyDescent="0.25">
      <c r="A926" s="232"/>
      <c r="B926" s="132">
        <f>SUM(B924:B925)</f>
        <v>0</v>
      </c>
      <c r="C926" s="141"/>
      <c r="D926" s="141"/>
      <c r="E926" s="111"/>
      <c r="F926" s="141"/>
      <c r="G926" s="141"/>
      <c r="H926" s="111"/>
      <c r="I926" s="111"/>
      <c r="J926" s="111"/>
      <c r="K926" s="111"/>
      <c r="L926" s="116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</row>
    <row r="927" spans="1:28" ht="14.25" customHeight="1" x14ac:dyDescent="0.25">
      <c r="A927" s="117"/>
      <c r="B927" s="118"/>
      <c r="C927" s="119"/>
      <c r="D927" s="111"/>
      <c r="E927" s="111"/>
      <c r="F927" s="111"/>
      <c r="G927" s="111"/>
      <c r="H927" s="111"/>
      <c r="I927" s="111"/>
      <c r="J927" s="111"/>
      <c r="K927" s="111"/>
      <c r="L927" s="116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  <c r="AA927" s="104"/>
      <c r="AB927" s="104"/>
    </row>
    <row r="928" spans="1:28" ht="14.25" customHeight="1" x14ac:dyDescent="0.25">
      <c r="A928" s="22" t="s">
        <v>421</v>
      </c>
      <c r="B928" s="246" t="s">
        <v>422</v>
      </c>
      <c r="C928" s="171"/>
      <c r="D928" s="171"/>
      <c r="E928" s="171"/>
      <c r="F928" s="171"/>
      <c r="G928" s="171"/>
      <c r="H928" s="171"/>
      <c r="I928" s="171"/>
      <c r="J928" s="171"/>
      <c r="K928" s="171"/>
      <c r="L928" s="197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  <c r="AA928" s="104"/>
      <c r="AB928" s="104"/>
    </row>
    <row r="929" spans="1:28" ht="14.25" customHeight="1" x14ac:dyDescent="0.25">
      <c r="A929" s="137" t="s">
        <v>423</v>
      </c>
      <c r="B929" s="228" t="s">
        <v>424</v>
      </c>
      <c r="C929" s="171"/>
      <c r="D929" s="171"/>
      <c r="E929" s="171"/>
      <c r="F929" s="171"/>
      <c r="G929" s="171"/>
      <c r="H929" s="171"/>
      <c r="I929" s="171"/>
      <c r="J929" s="171"/>
      <c r="K929" s="171"/>
      <c r="L929" s="197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04"/>
      <c r="AB929" s="104"/>
    </row>
    <row r="930" spans="1:28" ht="14.25" customHeight="1" x14ac:dyDescent="0.25">
      <c r="A930" s="106" t="s">
        <v>425</v>
      </c>
      <c r="B930" s="216" t="s">
        <v>426</v>
      </c>
      <c r="C930" s="171"/>
      <c r="D930" s="171"/>
      <c r="E930" s="171"/>
      <c r="F930" s="171"/>
      <c r="G930" s="171"/>
      <c r="H930" s="171"/>
      <c r="I930" s="171"/>
      <c r="J930" s="171"/>
      <c r="K930" s="171"/>
      <c r="L930" s="197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  <c r="AA930" s="104"/>
      <c r="AB930" s="104"/>
    </row>
    <row r="931" spans="1:28" ht="14.25" customHeight="1" x14ac:dyDescent="0.25">
      <c r="A931" s="230" t="s">
        <v>506</v>
      </c>
      <c r="B931" s="107" t="s">
        <v>521</v>
      </c>
      <c r="C931" s="222" t="s">
        <v>509</v>
      </c>
      <c r="D931" s="171"/>
      <c r="E931" s="197"/>
      <c r="F931" s="141"/>
      <c r="G931" s="141"/>
      <c r="H931" s="141"/>
      <c r="I931" s="111"/>
      <c r="J931" s="111"/>
      <c r="K931" s="112" t="s">
        <v>510</v>
      </c>
      <c r="L931" s="113">
        <v>0</v>
      </c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4"/>
      <c r="Y931" s="104"/>
      <c r="Z931" s="104"/>
      <c r="AA931" s="104"/>
      <c r="AB931" s="104"/>
    </row>
    <row r="932" spans="1:28" ht="14.25" customHeight="1" x14ac:dyDescent="0.25">
      <c r="A932" s="231"/>
      <c r="B932" s="139"/>
      <c r="C932" s="222"/>
      <c r="D932" s="171"/>
      <c r="E932" s="197"/>
      <c r="F932" s="141"/>
      <c r="G932" s="141"/>
      <c r="H932" s="141"/>
      <c r="I932" s="111"/>
      <c r="J932" s="111"/>
      <c r="K932" s="114" t="s">
        <v>512</v>
      </c>
      <c r="L932" s="115">
        <f>B934</f>
        <v>0</v>
      </c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4"/>
      <c r="Y932" s="104"/>
      <c r="Z932" s="104"/>
      <c r="AA932" s="104"/>
      <c r="AB932" s="104"/>
    </row>
    <row r="933" spans="1:28" ht="14.25" customHeight="1" x14ac:dyDescent="0.25">
      <c r="A933" s="232"/>
      <c r="B933" s="142"/>
      <c r="C933" s="222"/>
      <c r="D933" s="171"/>
      <c r="E933" s="197"/>
      <c r="F933" s="141"/>
      <c r="G933" s="141"/>
      <c r="H933" s="141"/>
      <c r="I933" s="111"/>
      <c r="J933" s="111"/>
      <c r="K933" s="114" t="s">
        <v>513</v>
      </c>
      <c r="L933" s="115">
        <f>SUM(L931:L932)</f>
        <v>0</v>
      </c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4"/>
      <c r="Y933" s="104"/>
      <c r="Z933" s="104"/>
      <c r="AA933" s="104"/>
      <c r="AB933" s="104"/>
    </row>
    <row r="934" spans="1:28" ht="14.25" customHeight="1" x14ac:dyDescent="0.25">
      <c r="A934" s="107" t="s">
        <v>517</v>
      </c>
      <c r="B934" s="132">
        <f>SUM(B932:B933)</f>
        <v>0</v>
      </c>
      <c r="C934" s="141"/>
      <c r="D934" s="141"/>
      <c r="E934" s="111"/>
      <c r="F934" s="141"/>
      <c r="G934" s="141"/>
      <c r="H934" s="111"/>
      <c r="I934" s="111"/>
      <c r="J934" s="111"/>
      <c r="K934" s="111"/>
      <c r="L934" s="116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4"/>
      <c r="Y934" s="104"/>
      <c r="Z934" s="104"/>
      <c r="AA934" s="104"/>
      <c r="AB934" s="104"/>
    </row>
    <row r="935" spans="1:28" ht="14.25" customHeight="1" x14ac:dyDescent="0.25">
      <c r="A935" s="117"/>
      <c r="B935" s="118"/>
      <c r="C935" s="119"/>
      <c r="D935" s="111"/>
      <c r="E935" s="111"/>
      <c r="F935" s="111"/>
      <c r="G935" s="111"/>
      <c r="H935" s="111"/>
      <c r="I935" s="111"/>
      <c r="J935" s="111"/>
      <c r="K935" s="111"/>
      <c r="L935" s="116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  <c r="AA935" s="104"/>
      <c r="AB935" s="104"/>
    </row>
    <row r="936" spans="1:28" ht="14.25" customHeight="1" x14ac:dyDescent="0.25">
      <c r="A936" s="106" t="s">
        <v>427</v>
      </c>
      <c r="B936" s="216" t="s">
        <v>428</v>
      </c>
      <c r="C936" s="171"/>
      <c r="D936" s="171"/>
      <c r="E936" s="171"/>
      <c r="F936" s="171"/>
      <c r="G936" s="171"/>
      <c r="H936" s="171"/>
      <c r="I936" s="171"/>
      <c r="J936" s="171"/>
      <c r="K936" s="171"/>
      <c r="L936" s="197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  <c r="AA936" s="104"/>
      <c r="AB936" s="104"/>
    </row>
    <row r="937" spans="1:28" ht="14.25" customHeight="1" x14ac:dyDescent="0.25">
      <c r="A937" s="230" t="s">
        <v>506</v>
      </c>
      <c r="B937" s="107" t="s">
        <v>521</v>
      </c>
      <c r="C937" s="222" t="s">
        <v>509</v>
      </c>
      <c r="D937" s="171"/>
      <c r="E937" s="197"/>
      <c r="F937" s="141"/>
      <c r="G937" s="141"/>
      <c r="H937" s="141"/>
      <c r="I937" s="111"/>
      <c r="J937" s="111"/>
      <c r="K937" s="112" t="s">
        <v>510</v>
      </c>
      <c r="L937" s="113">
        <v>0</v>
      </c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4"/>
      <c r="Y937" s="104"/>
      <c r="Z937" s="104"/>
      <c r="AA937" s="104"/>
      <c r="AB937" s="104"/>
    </row>
    <row r="938" spans="1:28" ht="14.25" customHeight="1" x14ac:dyDescent="0.25">
      <c r="A938" s="231"/>
      <c r="B938" s="139"/>
      <c r="C938" s="222"/>
      <c r="D938" s="171"/>
      <c r="E938" s="197"/>
      <c r="F938" s="141"/>
      <c r="G938" s="141"/>
      <c r="H938" s="141"/>
      <c r="I938" s="111"/>
      <c r="J938" s="111"/>
      <c r="K938" s="114" t="s">
        <v>512</v>
      </c>
      <c r="L938" s="115">
        <f>B940</f>
        <v>0</v>
      </c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4"/>
      <c r="Y938" s="104"/>
      <c r="Z938" s="104"/>
      <c r="AA938" s="104"/>
      <c r="AB938" s="104"/>
    </row>
    <row r="939" spans="1:28" ht="14.25" customHeight="1" x14ac:dyDescent="0.25">
      <c r="A939" s="232"/>
      <c r="B939" s="142"/>
      <c r="C939" s="222"/>
      <c r="D939" s="171"/>
      <c r="E939" s="197"/>
      <c r="F939" s="141"/>
      <c r="G939" s="141"/>
      <c r="H939" s="141"/>
      <c r="I939" s="111"/>
      <c r="J939" s="111"/>
      <c r="K939" s="114" t="s">
        <v>513</v>
      </c>
      <c r="L939" s="115">
        <f>SUM(L937:L938)</f>
        <v>0</v>
      </c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</row>
    <row r="940" spans="1:28" ht="14.25" customHeight="1" x14ac:dyDescent="0.25">
      <c r="A940" s="107" t="s">
        <v>517</v>
      </c>
      <c r="B940" s="132">
        <f>SUM(B938:B939)</f>
        <v>0</v>
      </c>
      <c r="C940" s="141"/>
      <c r="D940" s="141"/>
      <c r="E940" s="111"/>
      <c r="F940" s="141"/>
      <c r="G940" s="141"/>
      <c r="H940" s="111"/>
      <c r="I940" s="111"/>
      <c r="J940" s="111"/>
      <c r="K940" s="111"/>
      <c r="L940" s="116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4"/>
      <c r="Y940" s="104"/>
      <c r="Z940" s="104"/>
      <c r="AA940" s="104"/>
      <c r="AB940" s="104"/>
    </row>
    <row r="941" spans="1:28" ht="14.25" customHeight="1" x14ac:dyDescent="0.25">
      <c r="A941" s="117"/>
      <c r="B941" s="118"/>
      <c r="C941" s="119"/>
      <c r="D941" s="111"/>
      <c r="E941" s="111"/>
      <c r="F941" s="111"/>
      <c r="G941" s="111"/>
      <c r="H941" s="111"/>
      <c r="I941" s="111"/>
      <c r="J941" s="111"/>
      <c r="K941" s="111"/>
      <c r="L941" s="116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  <c r="AA941" s="104"/>
      <c r="AB941" s="104"/>
    </row>
    <row r="942" spans="1:28" ht="14.25" customHeight="1" x14ac:dyDescent="0.25">
      <c r="A942" s="106" t="s">
        <v>429</v>
      </c>
      <c r="B942" s="216" t="s">
        <v>430</v>
      </c>
      <c r="C942" s="171"/>
      <c r="D942" s="171"/>
      <c r="E942" s="171"/>
      <c r="F942" s="171"/>
      <c r="G942" s="171"/>
      <c r="H942" s="171"/>
      <c r="I942" s="171"/>
      <c r="J942" s="171"/>
      <c r="K942" s="171"/>
      <c r="L942" s="197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4"/>
      <c r="Y942" s="104"/>
      <c r="Z942" s="104"/>
      <c r="AA942" s="104"/>
      <c r="AB942" s="104"/>
    </row>
    <row r="943" spans="1:28" ht="14.25" customHeight="1" x14ac:dyDescent="0.25">
      <c r="A943" s="230" t="s">
        <v>506</v>
      </c>
      <c r="B943" s="107" t="s">
        <v>521</v>
      </c>
      <c r="C943" s="222" t="s">
        <v>509</v>
      </c>
      <c r="D943" s="171"/>
      <c r="E943" s="197"/>
      <c r="F943" s="141"/>
      <c r="G943" s="141"/>
      <c r="H943" s="141"/>
      <c r="I943" s="111"/>
      <c r="J943" s="111"/>
      <c r="K943" s="112" t="s">
        <v>510</v>
      </c>
      <c r="L943" s="113">
        <v>0</v>
      </c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4"/>
      <c r="Y943" s="104"/>
      <c r="Z943" s="104"/>
      <c r="AA943" s="104"/>
      <c r="AB943" s="104"/>
    </row>
    <row r="944" spans="1:28" ht="14.25" customHeight="1" x14ac:dyDescent="0.25">
      <c r="A944" s="231"/>
      <c r="B944" s="139"/>
      <c r="C944" s="222"/>
      <c r="D944" s="171"/>
      <c r="E944" s="197"/>
      <c r="F944" s="141"/>
      <c r="G944" s="141"/>
      <c r="H944" s="141"/>
      <c r="I944" s="111"/>
      <c r="J944" s="111"/>
      <c r="K944" s="114" t="s">
        <v>512</v>
      </c>
      <c r="L944" s="115">
        <f>B946</f>
        <v>0</v>
      </c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4"/>
      <c r="Y944" s="104"/>
      <c r="Z944" s="104"/>
      <c r="AA944" s="104"/>
      <c r="AB944" s="104"/>
    </row>
    <row r="945" spans="1:28" ht="14.25" customHeight="1" x14ac:dyDescent="0.25">
      <c r="A945" s="232"/>
      <c r="B945" s="142"/>
      <c r="C945" s="222"/>
      <c r="D945" s="171"/>
      <c r="E945" s="197"/>
      <c r="F945" s="141"/>
      <c r="G945" s="141"/>
      <c r="H945" s="141"/>
      <c r="I945" s="111"/>
      <c r="J945" s="111"/>
      <c r="K945" s="114" t="s">
        <v>513</v>
      </c>
      <c r="L945" s="115">
        <f>SUM(L943:L944)</f>
        <v>0</v>
      </c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  <c r="Y945" s="104"/>
      <c r="Z945" s="104"/>
      <c r="AA945" s="104"/>
      <c r="AB945" s="104"/>
    </row>
    <row r="946" spans="1:28" ht="14.25" customHeight="1" x14ac:dyDescent="0.25">
      <c r="A946" s="107" t="s">
        <v>517</v>
      </c>
      <c r="B946" s="132">
        <f>SUM(B944:B945)</f>
        <v>0</v>
      </c>
      <c r="C946" s="141"/>
      <c r="D946" s="141"/>
      <c r="E946" s="111"/>
      <c r="F946" s="141"/>
      <c r="G946" s="141"/>
      <c r="H946" s="111"/>
      <c r="I946" s="111"/>
      <c r="J946" s="111"/>
      <c r="K946" s="111"/>
      <c r="L946" s="116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4"/>
      <c r="Y946" s="104"/>
      <c r="Z946" s="104"/>
      <c r="AA946" s="104"/>
      <c r="AB946" s="104"/>
    </row>
    <row r="947" spans="1:28" ht="14.25" customHeight="1" x14ac:dyDescent="0.25">
      <c r="A947" s="117"/>
      <c r="B947" s="118"/>
      <c r="C947" s="119"/>
      <c r="D947" s="111"/>
      <c r="E947" s="111"/>
      <c r="F947" s="111"/>
      <c r="G947" s="111"/>
      <c r="H947" s="111"/>
      <c r="I947" s="111"/>
      <c r="J947" s="111"/>
      <c r="K947" s="111"/>
      <c r="L947" s="116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4"/>
      <c r="Y947" s="104"/>
      <c r="Z947" s="104"/>
      <c r="AA947" s="104"/>
      <c r="AB947" s="104"/>
    </row>
    <row r="948" spans="1:28" ht="14.25" customHeight="1" x14ac:dyDescent="0.25">
      <c r="A948" s="137" t="s">
        <v>431</v>
      </c>
      <c r="B948" s="228" t="s">
        <v>432</v>
      </c>
      <c r="C948" s="171"/>
      <c r="D948" s="171"/>
      <c r="E948" s="171"/>
      <c r="F948" s="171"/>
      <c r="G948" s="171"/>
      <c r="H948" s="171"/>
      <c r="I948" s="171"/>
      <c r="J948" s="171"/>
      <c r="K948" s="171"/>
      <c r="L948" s="197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4"/>
      <c r="Y948" s="104"/>
      <c r="Z948" s="104"/>
      <c r="AA948" s="104"/>
      <c r="AB948" s="104"/>
    </row>
    <row r="949" spans="1:28" ht="14.25" customHeight="1" x14ac:dyDescent="0.25">
      <c r="A949" s="106" t="s">
        <v>433</v>
      </c>
      <c r="B949" s="216" t="s">
        <v>434</v>
      </c>
      <c r="C949" s="171"/>
      <c r="D949" s="171"/>
      <c r="E949" s="171"/>
      <c r="F949" s="171"/>
      <c r="G949" s="171"/>
      <c r="H949" s="171"/>
      <c r="I949" s="171"/>
      <c r="J949" s="171"/>
      <c r="K949" s="171"/>
      <c r="L949" s="197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4"/>
      <c r="Y949" s="104"/>
      <c r="Z949" s="104"/>
      <c r="AA949" s="104"/>
      <c r="AB949" s="104"/>
    </row>
    <row r="950" spans="1:28" ht="14.25" customHeight="1" x14ac:dyDescent="0.25">
      <c r="A950" s="230" t="s">
        <v>506</v>
      </c>
      <c r="B950" s="107" t="s">
        <v>541</v>
      </c>
      <c r="C950" s="222" t="s">
        <v>509</v>
      </c>
      <c r="D950" s="171"/>
      <c r="E950" s="197"/>
      <c r="F950" s="141"/>
      <c r="G950" s="141"/>
      <c r="H950" s="141"/>
      <c r="I950" s="111"/>
      <c r="J950" s="111"/>
      <c r="K950" s="112" t="s">
        <v>510</v>
      </c>
      <c r="L950" s="113">
        <v>0</v>
      </c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  <c r="AA950" s="104"/>
      <c r="AB950" s="104"/>
    </row>
    <row r="951" spans="1:28" ht="14.25" customHeight="1" x14ac:dyDescent="0.25">
      <c r="A951" s="231"/>
      <c r="B951" s="139"/>
      <c r="C951" s="222"/>
      <c r="D951" s="171"/>
      <c r="E951" s="197"/>
      <c r="F951" s="141"/>
      <c r="G951" s="141"/>
      <c r="H951" s="141"/>
      <c r="I951" s="111"/>
      <c r="J951" s="111"/>
      <c r="K951" s="114" t="s">
        <v>512</v>
      </c>
      <c r="L951" s="115">
        <f>B953</f>
        <v>0</v>
      </c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4"/>
      <c r="Y951" s="104"/>
      <c r="Z951" s="104"/>
      <c r="AA951" s="104"/>
      <c r="AB951" s="104"/>
    </row>
    <row r="952" spans="1:28" ht="14.25" customHeight="1" x14ac:dyDescent="0.25">
      <c r="A952" s="232"/>
      <c r="B952" s="142"/>
      <c r="C952" s="222"/>
      <c r="D952" s="171"/>
      <c r="E952" s="197"/>
      <c r="F952" s="141"/>
      <c r="G952" s="141"/>
      <c r="H952" s="141"/>
      <c r="I952" s="111"/>
      <c r="J952" s="111"/>
      <c r="K952" s="114" t="s">
        <v>513</v>
      </c>
      <c r="L952" s="115">
        <f>SUM(L950:L951)</f>
        <v>0</v>
      </c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4"/>
      <c r="Y952" s="104"/>
      <c r="Z952" s="104"/>
      <c r="AA952" s="104"/>
      <c r="AB952" s="104"/>
    </row>
    <row r="953" spans="1:28" ht="14.25" customHeight="1" x14ac:dyDescent="0.25">
      <c r="A953" s="107" t="s">
        <v>517</v>
      </c>
      <c r="B953" s="132">
        <f>SUM(B951:B952)</f>
        <v>0</v>
      </c>
      <c r="C953" s="141"/>
      <c r="D953" s="141"/>
      <c r="E953" s="111"/>
      <c r="F953" s="141"/>
      <c r="G953" s="141"/>
      <c r="H953" s="111"/>
      <c r="I953" s="111"/>
      <c r="J953" s="111"/>
      <c r="K953" s="111"/>
      <c r="L953" s="116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  <c r="AA953" s="104"/>
      <c r="AB953" s="104"/>
    </row>
    <row r="954" spans="1:28" ht="14.25" customHeight="1" x14ac:dyDescent="0.25">
      <c r="A954" s="117"/>
      <c r="B954" s="118"/>
      <c r="C954" s="119"/>
      <c r="D954" s="111"/>
      <c r="E954" s="111"/>
      <c r="F954" s="111"/>
      <c r="G954" s="111"/>
      <c r="H954" s="111"/>
      <c r="I954" s="111"/>
      <c r="J954" s="111"/>
      <c r="K954" s="111"/>
      <c r="L954" s="116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  <c r="AA954" s="104"/>
      <c r="AB954" s="104"/>
    </row>
    <row r="955" spans="1:28" ht="14.25" customHeight="1" x14ac:dyDescent="0.25">
      <c r="A955" s="106" t="s">
        <v>435</v>
      </c>
      <c r="B955" s="216" t="s">
        <v>386</v>
      </c>
      <c r="C955" s="171"/>
      <c r="D955" s="171"/>
      <c r="E955" s="171"/>
      <c r="F955" s="171"/>
      <c r="G955" s="171"/>
      <c r="H955" s="171"/>
      <c r="I955" s="171"/>
      <c r="J955" s="171"/>
      <c r="K955" s="171"/>
      <c r="L955" s="197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  <c r="Y955" s="104"/>
      <c r="Z955" s="104"/>
      <c r="AA955" s="104"/>
      <c r="AB955" s="104"/>
    </row>
    <row r="956" spans="1:28" ht="14.25" customHeight="1" x14ac:dyDescent="0.25">
      <c r="A956" s="230" t="s">
        <v>506</v>
      </c>
      <c r="B956" s="107" t="s">
        <v>541</v>
      </c>
      <c r="C956" s="222" t="s">
        <v>509</v>
      </c>
      <c r="D956" s="171"/>
      <c r="E956" s="197"/>
      <c r="F956" s="141"/>
      <c r="G956" s="141"/>
      <c r="H956" s="141"/>
      <c r="I956" s="111"/>
      <c r="J956" s="111"/>
      <c r="K956" s="112" t="s">
        <v>510</v>
      </c>
      <c r="L956" s="113">
        <v>0</v>
      </c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4"/>
      <c r="Z956" s="104"/>
      <c r="AA956" s="104"/>
      <c r="AB956" s="104"/>
    </row>
    <row r="957" spans="1:28" ht="14.25" customHeight="1" x14ac:dyDescent="0.25">
      <c r="A957" s="231"/>
      <c r="B957" s="139"/>
      <c r="C957" s="222"/>
      <c r="D957" s="171"/>
      <c r="E957" s="197"/>
      <c r="F957" s="141"/>
      <c r="G957" s="141"/>
      <c r="H957" s="141"/>
      <c r="I957" s="111"/>
      <c r="J957" s="111"/>
      <c r="K957" s="114" t="s">
        <v>512</v>
      </c>
      <c r="L957" s="115">
        <f>B959</f>
        <v>0</v>
      </c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  <c r="AA957" s="104"/>
      <c r="AB957" s="104"/>
    </row>
    <row r="958" spans="1:28" ht="14.25" customHeight="1" x14ac:dyDescent="0.25">
      <c r="A958" s="232"/>
      <c r="B958" s="142"/>
      <c r="C958" s="222"/>
      <c r="D958" s="171"/>
      <c r="E958" s="197"/>
      <c r="F958" s="141"/>
      <c r="G958" s="141"/>
      <c r="H958" s="141"/>
      <c r="I958" s="111"/>
      <c r="J958" s="111"/>
      <c r="K958" s="114" t="s">
        <v>513</v>
      </c>
      <c r="L958" s="115">
        <f>SUM(L956:L957)</f>
        <v>0</v>
      </c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04"/>
      <c r="AB958" s="104"/>
    </row>
    <row r="959" spans="1:28" ht="14.25" customHeight="1" x14ac:dyDescent="0.25">
      <c r="A959" s="107" t="s">
        <v>517</v>
      </c>
      <c r="B959" s="132">
        <f>SUM(B957:B958)</f>
        <v>0</v>
      </c>
      <c r="C959" s="141"/>
      <c r="D959" s="141"/>
      <c r="E959" s="111"/>
      <c r="F959" s="141"/>
      <c r="G959" s="141"/>
      <c r="H959" s="111"/>
      <c r="I959" s="111"/>
      <c r="J959" s="111"/>
      <c r="K959" s="111"/>
      <c r="L959" s="116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4"/>
      <c r="Y959" s="104"/>
      <c r="Z959" s="104"/>
      <c r="AA959" s="104"/>
      <c r="AB959" s="104"/>
    </row>
    <row r="960" spans="1:28" ht="14.25" customHeight="1" x14ac:dyDescent="0.25">
      <c r="A960" s="117"/>
      <c r="B960" s="118"/>
      <c r="C960" s="119"/>
      <c r="D960" s="111"/>
      <c r="E960" s="111"/>
      <c r="F960" s="111"/>
      <c r="G960" s="111"/>
      <c r="H960" s="111"/>
      <c r="I960" s="111"/>
      <c r="J960" s="111"/>
      <c r="K960" s="111"/>
      <c r="L960" s="116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4"/>
      <c r="Y960" s="104"/>
      <c r="Z960" s="104"/>
      <c r="AA960" s="104"/>
      <c r="AB960" s="104"/>
    </row>
    <row r="961" spans="1:28" ht="14.25" customHeight="1" x14ac:dyDescent="0.25">
      <c r="A961" s="106" t="s">
        <v>436</v>
      </c>
      <c r="B961" s="216" t="s">
        <v>437</v>
      </c>
      <c r="C961" s="171"/>
      <c r="D961" s="171"/>
      <c r="E961" s="171"/>
      <c r="F961" s="171"/>
      <c r="G961" s="171"/>
      <c r="H961" s="171"/>
      <c r="I961" s="171"/>
      <c r="J961" s="171"/>
      <c r="K961" s="171"/>
      <c r="L961" s="197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4"/>
      <c r="Y961" s="104"/>
      <c r="Z961" s="104"/>
      <c r="AA961" s="104"/>
      <c r="AB961" s="104"/>
    </row>
    <row r="962" spans="1:28" ht="14.25" customHeight="1" x14ac:dyDescent="0.25">
      <c r="A962" s="230" t="s">
        <v>506</v>
      </c>
      <c r="B962" s="107" t="s">
        <v>541</v>
      </c>
      <c r="C962" s="222" t="s">
        <v>509</v>
      </c>
      <c r="D962" s="171"/>
      <c r="E962" s="197"/>
      <c r="F962" s="141"/>
      <c r="G962" s="141"/>
      <c r="H962" s="141"/>
      <c r="I962" s="111"/>
      <c r="J962" s="111"/>
      <c r="K962" s="112" t="s">
        <v>510</v>
      </c>
      <c r="L962" s="113">
        <v>0</v>
      </c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4"/>
      <c r="Y962" s="104"/>
      <c r="Z962" s="104"/>
      <c r="AA962" s="104"/>
      <c r="AB962" s="104"/>
    </row>
    <row r="963" spans="1:28" ht="14.25" customHeight="1" x14ac:dyDescent="0.25">
      <c r="A963" s="231"/>
      <c r="B963" s="139"/>
      <c r="C963" s="222"/>
      <c r="D963" s="171"/>
      <c r="E963" s="197"/>
      <c r="F963" s="141"/>
      <c r="G963" s="141"/>
      <c r="H963" s="141"/>
      <c r="I963" s="111"/>
      <c r="J963" s="111"/>
      <c r="K963" s="114" t="s">
        <v>512</v>
      </c>
      <c r="L963" s="115">
        <f>B965</f>
        <v>0</v>
      </c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4"/>
      <c r="Y963" s="104"/>
      <c r="Z963" s="104"/>
      <c r="AA963" s="104"/>
      <c r="AB963" s="104"/>
    </row>
    <row r="964" spans="1:28" ht="14.25" customHeight="1" x14ac:dyDescent="0.25">
      <c r="A964" s="232"/>
      <c r="B964" s="142"/>
      <c r="C964" s="222"/>
      <c r="D964" s="171"/>
      <c r="E964" s="197"/>
      <c r="F964" s="141"/>
      <c r="G964" s="141"/>
      <c r="H964" s="141"/>
      <c r="I964" s="111"/>
      <c r="J964" s="111"/>
      <c r="K964" s="114" t="s">
        <v>513</v>
      </c>
      <c r="L964" s="115">
        <f>SUM(L962:L963)</f>
        <v>0</v>
      </c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4"/>
      <c r="Y964" s="104"/>
      <c r="Z964" s="104"/>
      <c r="AA964" s="104"/>
      <c r="AB964" s="104"/>
    </row>
    <row r="965" spans="1:28" ht="14.25" customHeight="1" x14ac:dyDescent="0.25">
      <c r="A965" s="107" t="s">
        <v>517</v>
      </c>
      <c r="B965" s="132">
        <f>SUM(B963:B964)</f>
        <v>0</v>
      </c>
      <c r="C965" s="141"/>
      <c r="D965" s="141"/>
      <c r="E965" s="111"/>
      <c r="F965" s="141"/>
      <c r="G965" s="141"/>
      <c r="H965" s="111"/>
      <c r="I965" s="111"/>
      <c r="J965" s="111"/>
      <c r="K965" s="111"/>
      <c r="L965" s="116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4"/>
      <c r="Y965" s="104"/>
      <c r="Z965" s="104"/>
      <c r="AA965" s="104"/>
      <c r="AB965" s="104"/>
    </row>
    <row r="966" spans="1:28" ht="14.25" customHeight="1" x14ac:dyDescent="0.25">
      <c r="A966" s="117"/>
      <c r="B966" s="118"/>
      <c r="C966" s="119"/>
      <c r="D966" s="111"/>
      <c r="E966" s="111"/>
      <c r="F966" s="111"/>
      <c r="G966" s="111"/>
      <c r="H966" s="111"/>
      <c r="I966" s="111"/>
      <c r="J966" s="111"/>
      <c r="K966" s="111"/>
      <c r="L966" s="116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4"/>
      <c r="Y966" s="104"/>
      <c r="Z966" s="104"/>
      <c r="AA966" s="104"/>
      <c r="AB966" s="104"/>
    </row>
    <row r="967" spans="1:28" ht="14.25" customHeight="1" x14ac:dyDescent="0.25">
      <c r="A967" s="106" t="s">
        <v>438</v>
      </c>
      <c r="B967" s="216" t="s">
        <v>439</v>
      </c>
      <c r="C967" s="171"/>
      <c r="D967" s="171"/>
      <c r="E967" s="171"/>
      <c r="F967" s="171"/>
      <c r="G967" s="171"/>
      <c r="H967" s="171"/>
      <c r="I967" s="171"/>
      <c r="J967" s="171"/>
      <c r="K967" s="171"/>
      <c r="L967" s="197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4"/>
      <c r="Y967" s="104"/>
      <c r="Z967" s="104"/>
      <c r="AA967" s="104"/>
      <c r="AB967" s="104"/>
    </row>
    <row r="968" spans="1:28" ht="14.25" customHeight="1" x14ac:dyDescent="0.25">
      <c r="A968" s="230" t="s">
        <v>506</v>
      </c>
      <c r="B968" s="107" t="s">
        <v>541</v>
      </c>
      <c r="C968" s="222" t="s">
        <v>509</v>
      </c>
      <c r="D968" s="171"/>
      <c r="E968" s="197"/>
      <c r="F968" s="141"/>
      <c r="G968" s="141"/>
      <c r="H968" s="141"/>
      <c r="I968" s="111"/>
      <c r="J968" s="111"/>
      <c r="K968" s="112" t="s">
        <v>510</v>
      </c>
      <c r="L968" s="113">
        <v>0</v>
      </c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4"/>
      <c r="Y968" s="104"/>
      <c r="Z968" s="104"/>
      <c r="AA968" s="104"/>
      <c r="AB968" s="104"/>
    </row>
    <row r="969" spans="1:28" ht="14.25" customHeight="1" x14ac:dyDescent="0.25">
      <c r="A969" s="231"/>
      <c r="B969" s="139"/>
      <c r="C969" s="222"/>
      <c r="D969" s="171"/>
      <c r="E969" s="197"/>
      <c r="F969" s="141"/>
      <c r="G969" s="141"/>
      <c r="H969" s="141"/>
      <c r="I969" s="111"/>
      <c r="J969" s="111"/>
      <c r="K969" s="114" t="s">
        <v>512</v>
      </c>
      <c r="L969" s="115">
        <f>B971</f>
        <v>0</v>
      </c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4"/>
      <c r="Y969" s="104"/>
      <c r="Z969" s="104"/>
      <c r="AA969" s="104"/>
      <c r="AB969" s="104"/>
    </row>
    <row r="970" spans="1:28" ht="14.25" customHeight="1" x14ac:dyDescent="0.25">
      <c r="A970" s="232"/>
      <c r="B970" s="142"/>
      <c r="C970" s="222"/>
      <c r="D970" s="171"/>
      <c r="E970" s="197"/>
      <c r="F970" s="141"/>
      <c r="G970" s="141"/>
      <c r="H970" s="141"/>
      <c r="I970" s="111"/>
      <c r="J970" s="111"/>
      <c r="K970" s="114" t="s">
        <v>513</v>
      </c>
      <c r="L970" s="115">
        <f>SUM(L968:L969)</f>
        <v>0</v>
      </c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4"/>
      <c r="Y970" s="104"/>
      <c r="Z970" s="104"/>
      <c r="AA970" s="104"/>
      <c r="AB970" s="104"/>
    </row>
    <row r="971" spans="1:28" ht="14.25" customHeight="1" x14ac:dyDescent="0.25">
      <c r="A971" s="107" t="s">
        <v>517</v>
      </c>
      <c r="B971" s="132">
        <f>SUM(B969:B970)</f>
        <v>0</v>
      </c>
      <c r="C971" s="141"/>
      <c r="D971" s="141"/>
      <c r="E971" s="111"/>
      <c r="F971" s="141"/>
      <c r="G971" s="141"/>
      <c r="H971" s="111"/>
      <c r="I971" s="111"/>
      <c r="J971" s="111"/>
      <c r="K971" s="111"/>
      <c r="L971" s="116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4"/>
      <c r="Y971" s="104"/>
      <c r="Z971" s="104"/>
      <c r="AA971" s="104"/>
      <c r="AB971" s="104"/>
    </row>
    <row r="972" spans="1:28" ht="14.25" customHeight="1" x14ac:dyDescent="0.25">
      <c r="A972" s="117"/>
      <c r="B972" s="118"/>
      <c r="C972" s="119"/>
      <c r="D972" s="111"/>
      <c r="E972" s="111"/>
      <c r="F972" s="111"/>
      <c r="G972" s="111"/>
      <c r="H972" s="111"/>
      <c r="I972" s="111"/>
      <c r="J972" s="111"/>
      <c r="K972" s="111"/>
      <c r="L972" s="116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4"/>
      <c r="Y972" s="104"/>
      <c r="Z972" s="104"/>
      <c r="AA972" s="104"/>
      <c r="AB972" s="104"/>
    </row>
    <row r="973" spans="1:28" ht="14.25" customHeight="1" x14ac:dyDescent="0.25">
      <c r="A973" s="106" t="s">
        <v>440</v>
      </c>
      <c r="B973" s="216" t="s">
        <v>441</v>
      </c>
      <c r="C973" s="171"/>
      <c r="D973" s="171"/>
      <c r="E973" s="171"/>
      <c r="F973" s="171"/>
      <c r="G973" s="171"/>
      <c r="H973" s="171"/>
      <c r="I973" s="171"/>
      <c r="J973" s="171"/>
      <c r="K973" s="171"/>
      <c r="L973" s="197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4"/>
      <c r="Y973" s="104"/>
      <c r="Z973" s="104"/>
      <c r="AA973" s="104"/>
      <c r="AB973" s="104"/>
    </row>
    <row r="974" spans="1:28" ht="14.25" customHeight="1" x14ac:dyDescent="0.25">
      <c r="A974" s="230" t="s">
        <v>506</v>
      </c>
      <c r="B974" s="107" t="s">
        <v>541</v>
      </c>
      <c r="C974" s="222" t="s">
        <v>509</v>
      </c>
      <c r="D974" s="171"/>
      <c r="E974" s="197"/>
      <c r="F974" s="141"/>
      <c r="G974" s="141"/>
      <c r="H974" s="141"/>
      <c r="I974" s="111"/>
      <c r="J974" s="111"/>
      <c r="K974" s="112" t="s">
        <v>510</v>
      </c>
      <c r="L974" s="113">
        <v>0</v>
      </c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4"/>
      <c r="Y974" s="104"/>
      <c r="Z974" s="104"/>
      <c r="AA974" s="104"/>
      <c r="AB974" s="104"/>
    </row>
    <row r="975" spans="1:28" ht="14.25" customHeight="1" x14ac:dyDescent="0.25">
      <c r="A975" s="231"/>
      <c r="B975" s="139"/>
      <c r="C975" s="222"/>
      <c r="D975" s="171"/>
      <c r="E975" s="197"/>
      <c r="F975" s="141"/>
      <c r="G975" s="141"/>
      <c r="H975" s="141"/>
      <c r="I975" s="111"/>
      <c r="J975" s="111"/>
      <c r="K975" s="114" t="s">
        <v>512</v>
      </c>
      <c r="L975" s="115">
        <f>B977</f>
        <v>0</v>
      </c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4"/>
      <c r="Y975" s="104"/>
      <c r="Z975" s="104"/>
      <c r="AA975" s="104"/>
      <c r="AB975" s="104"/>
    </row>
    <row r="976" spans="1:28" ht="14.25" customHeight="1" x14ac:dyDescent="0.25">
      <c r="A976" s="232"/>
      <c r="B976" s="142"/>
      <c r="C976" s="222"/>
      <c r="D976" s="171"/>
      <c r="E976" s="197"/>
      <c r="F976" s="141"/>
      <c r="G976" s="141"/>
      <c r="H976" s="141"/>
      <c r="I976" s="111"/>
      <c r="J976" s="111"/>
      <c r="K976" s="114" t="s">
        <v>513</v>
      </c>
      <c r="L976" s="115">
        <f>SUM(L974:L975)</f>
        <v>0</v>
      </c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4"/>
      <c r="Y976" s="104"/>
      <c r="Z976" s="104"/>
      <c r="AA976" s="104"/>
      <c r="AB976" s="104"/>
    </row>
    <row r="977" spans="1:28" ht="14.25" customHeight="1" x14ac:dyDescent="0.25">
      <c r="A977" s="107" t="s">
        <v>517</v>
      </c>
      <c r="B977" s="132">
        <f>SUM(B975:B976)</f>
        <v>0</v>
      </c>
      <c r="C977" s="141"/>
      <c r="D977" s="141"/>
      <c r="E977" s="111"/>
      <c r="F977" s="141"/>
      <c r="G977" s="141"/>
      <c r="H977" s="111"/>
      <c r="I977" s="111"/>
      <c r="J977" s="111"/>
      <c r="K977" s="111"/>
      <c r="L977" s="116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4"/>
      <c r="Y977" s="104"/>
      <c r="Z977" s="104"/>
      <c r="AA977" s="104"/>
      <c r="AB977" s="104"/>
    </row>
    <row r="978" spans="1:28" ht="14.25" customHeight="1" x14ac:dyDescent="0.25">
      <c r="A978" s="117"/>
      <c r="B978" s="118"/>
      <c r="C978" s="119"/>
      <c r="D978" s="111"/>
      <c r="E978" s="111"/>
      <c r="F978" s="111"/>
      <c r="G978" s="111"/>
      <c r="H978" s="111"/>
      <c r="I978" s="111"/>
      <c r="J978" s="111"/>
      <c r="K978" s="111"/>
      <c r="L978" s="116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4"/>
      <c r="Y978" s="104"/>
      <c r="Z978" s="104"/>
      <c r="AA978" s="104"/>
      <c r="AB978" s="104"/>
    </row>
    <row r="979" spans="1:28" ht="14.25" customHeight="1" x14ac:dyDescent="0.25">
      <c r="A979" s="106" t="s">
        <v>442</v>
      </c>
      <c r="B979" s="216" t="s">
        <v>443</v>
      </c>
      <c r="C979" s="171"/>
      <c r="D979" s="171"/>
      <c r="E979" s="171"/>
      <c r="F979" s="171"/>
      <c r="G979" s="171"/>
      <c r="H979" s="171"/>
      <c r="I979" s="171"/>
      <c r="J979" s="171"/>
      <c r="K979" s="171"/>
      <c r="L979" s="197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4"/>
      <c r="Y979" s="104"/>
      <c r="Z979" s="104"/>
      <c r="AA979" s="104"/>
      <c r="AB979" s="104"/>
    </row>
    <row r="980" spans="1:28" ht="14.25" customHeight="1" x14ac:dyDescent="0.25">
      <c r="A980" s="230" t="s">
        <v>506</v>
      </c>
      <c r="B980" s="107" t="s">
        <v>541</v>
      </c>
      <c r="C980" s="222" t="s">
        <v>509</v>
      </c>
      <c r="D980" s="171"/>
      <c r="E980" s="197"/>
      <c r="F980" s="141"/>
      <c r="G980" s="141"/>
      <c r="H980" s="141"/>
      <c r="I980" s="111"/>
      <c r="J980" s="111"/>
      <c r="K980" s="112" t="s">
        <v>510</v>
      </c>
      <c r="L980" s="113">
        <v>0</v>
      </c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4"/>
      <c r="Y980" s="104"/>
      <c r="Z980" s="104"/>
      <c r="AA980" s="104"/>
      <c r="AB980" s="104"/>
    </row>
    <row r="981" spans="1:28" ht="14.25" customHeight="1" x14ac:dyDescent="0.25">
      <c r="A981" s="231"/>
      <c r="B981" s="139"/>
      <c r="C981" s="222"/>
      <c r="D981" s="171"/>
      <c r="E981" s="197"/>
      <c r="F981" s="141"/>
      <c r="G981" s="141"/>
      <c r="H981" s="141"/>
      <c r="I981" s="111"/>
      <c r="J981" s="111"/>
      <c r="K981" s="114" t="s">
        <v>512</v>
      </c>
      <c r="L981" s="115">
        <f>B983</f>
        <v>0</v>
      </c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4"/>
      <c r="Y981" s="104"/>
      <c r="Z981" s="104"/>
      <c r="AA981" s="104"/>
      <c r="AB981" s="104"/>
    </row>
    <row r="982" spans="1:28" ht="14.25" customHeight="1" x14ac:dyDescent="0.25">
      <c r="A982" s="232"/>
      <c r="B982" s="142"/>
      <c r="C982" s="222"/>
      <c r="D982" s="171"/>
      <c r="E982" s="197"/>
      <c r="F982" s="141"/>
      <c r="G982" s="141"/>
      <c r="H982" s="141"/>
      <c r="I982" s="111"/>
      <c r="J982" s="111"/>
      <c r="K982" s="114" t="s">
        <v>513</v>
      </c>
      <c r="L982" s="115">
        <f>SUM(L980:L981)</f>
        <v>0</v>
      </c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4"/>
      <c r="Y982" s="104"/>
      <c r="Z982" s="104"/>
      <c r="AA982" s="104"/>
      <c r="AB982" s="104"/>
    </row>
    <row r="983" spans="1:28" ht="14.25" customHeight="1" x14ac:dyDescent="0.25">
      <c r="A983" s="107" t="s">
        <v>517</v>
      </c>
      <c r="B983" s="132">
        <f>SUM(B981:B982)</f>
        <v>0</v>
      </c>
      <c r="C983" s="141"/>
      <c r="D983" s="141"/>
      <c r="E983" s="111"/>
      <c r="F983" s="141"/>
      <c r="G983" s="141"/>
      <c r="H983" s="111"/>
      <c r="I983" s="111"/>
      <c r="J983" s="111"/>
      <c r="K983" s="111"/>
      <c r="L983" s="116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4"/>
      <c r="Y983" s="104"/>
      <c r="Z983" s="104"/>
      <c r="AA983" s="104"/>
      <c r="AB983" s="104"/>
    </row>
    <row r="984" spans="1:28" ht="14.25" customHeight="1" x14ac:dyDescent="0.25">
      <c r="A984" s="117"/>
      <c r="B984" s="118"/>
      <c r="C984" s="119"/>
      <c r="D984" s="111"/>
      <c r="E984" s="111"/>
      <c r="F984" s="111"/>
      <c r="G984" s="111"/>
      <c r="H984" s="111"/>
      <c r="I984" s="111"/>
      <c r="J984" s="111"/>
      <c r="K984" s="111"/>
      <c r="L984" s="116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4"/>
      <c r="Y984" s="104"/>
      <c r="Z984" s="104"/>
      <c r="AA984" s="104"/>
      <c r="AB984" s="104"/>
    </row>
    <row r="985" spans="1:28" ht="14.25" customHeight="1" x14ac:dyDescent="0.25">
      <c r="A985" s="106" t="s">
        <v>444</v>
      </c>
      <c r="B985" s="216" t="s">
        <v>445</v>
      </c>
      <c r="C985" s="171"/>
      <c r="D985" s="171"/>
      <c r="E985" s="171"/>
      <c r="F985" s="171"/>
      <c r="G985" s="171"/>
      <c r="H985" s="171"/>
      <c r="I985" s="171"/>
      <c r="J985" s="171"/>
      <c r="K985" s="171"/>
      <c r="L985" s="197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4"/>
      <c r="Y985" s="104"/>
      <c r="Z985" s="104"/>
      <c r="AA985" s="104"/>
      <c r="AB985" s="104"/>
    </row>
    <row r="986" spans="1:28" ht="14.25" customHeight="1" x14ac:dyDescent="0.25">
      <c r="A986" s="230" t="s">
        <v>506</v>
      </c>
      <c r="B986" s="107" t="s">
        <v>541</v>
      </c>
      <c r="C986" s="222" t="s">
        <v>509</v>
      </c>
      <c r="D986" s="171"/>
      <c r="E986" s="197"/>
      <c r="F986" s="141"/>
      <c r="G986" s="141"/>
      <c r="H986" s="141"/>
      <c r="I986" s="111"/>
      <c r="J986" s="111"/>
      <c r="K986" s="112" t="s">
        <v>510</v>
      </c>
      <c r="L986" s="113">
        <v>0</v>
      </c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4"/>
      <c r="Y986" s="104"/>
      <c r="Z986" s="104"/>
      <c r="AA986" s="104"/>
      <c r="AB986" s="104"/>
    </row>
    <row r="987" spans="1:28" ht="14.25" customHeight="1" x14ac:dyDescent="0.25">
      <c r="A987" s="231"/>
      <c r="B987" s="139"/>
      <c r="C987" s="222"/>
      <c r="D987" s="171"/>
      <c r="E987" s="197"/>
      <c r="F987" s="141"/>
      <c r="G987" s="141"/>
      <c r="H987" s="141"/>
      <c r="I987" s="111"/>
      <c r="J987" s="111"/>
      <c r="K987" s="114" t="s">
        <v>512</v>
      </c>
      <c r="L987" s="115">
        <f>B989</f>
        <v>0</v>
      </c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4"/>
      <c r="Y987" s="104"/>
      <c r="Z987" s="104"/>
      <c r="AA987" s="104"/>
      <c r="AB987" s="104"/>
    </row>
    <row r="988" spans="1:28" ht="14.25" customHeight="1" x14ac:dyDescent="0.25">
      <c r="A988" s="232"/>
      <c r="B988" s="142"/>
      <c r="C988" s="222"/>
      <c r="D988" s="171"/>
      <c r="E988" s="197"/>
      <c r="F988" s="141"/>
      <c r="G988" s="141"/>
      <c r="H988" s="141"/>
      <c r="I988" s="111"/>
      <c r="J988" s="111"/>
      <c r="K988" s="114" t="s">
        <v>513</v>
      </c>
      <c r="L988" s="115">
        <f>SUM(L986:L987)</f>
        <v>0</v>
      </c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4"/>
      <c r="Y988" s="104"/>
      <c r="Z988" s="104"/>
      <c r="AA988" s="104"/>
      <c r="AB988" s="104"/>
    </row>
    <row r="989" spans="1:28" ht="14.25" customHeight="1" x14ac:dyDescent="0.25">
      <c r="A989" s="107" t="s">
        <v>517</v>
      </c>
      <c r="B989" s="132">
        <f>SUM(B987:B988)</f>
        <v>0</v>
      </c>
      <c r="C989" s="141"/>
      <c r="D989" s="141"/>
      <c r="E989" s="111"/>
      <c r="F989" s="141"/>
      <c r="G989" s="141"/>
      <c r="H989" s="111"/>
      <c r="I989" s="111"/>
      <c r="J989" s="111"/>
      <c r="K989" s="111"/>
      <c r="L989" s="116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4"/>
      <c r="Y989" s="104"/>
      <c r="Z989" s="104"/>
      <c r="AA989" s="104"/>
      <c r="AB989" s="104"/>
    </row>
    <row r="990" spans="1:28" ht="14.25" customHeight="1" x14ac:dyDescent="0.25">
      <c r="A990" s="117"/>
      <c r="B990" s="118"/>
      <c r="C990" s="119"/>
      <c r="D990" s="111"/>
      <c r="E990" s="111"/>
      <c r="F990" s="111"/>
      <c r="G990" s="111"/>
      <c r="H990" s="111"/>
      <c r="I990" s="111"/>
      <c r="J990" s="111"/>
      <c r="K990" s="111"/>
      <c r="L990" s="116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4"/>
      <c r="Y990" s="104"/>
      <c r="Z990" s="104"/>
      <c r="AA990" s="104"/>
      <c r="AB990" s="104"/>
    </row>
    <row r="991" spans="1:28" ht="14.25" customHeight="1" x14ac:dyDescent="0.25">
      <c r="A991" s="106" t="s">
        <v>446</v>
      </c>
      <c r="B991" s="216" t="s">
        <v>447</v>
      </c>
      <c r="C991" s="171"/>
      <c r="D991" s="171"/>
      <c r="E991" s="171"/>
      <c r="F991" s="171"/>
      <c r="G991" s="171"/>
      <c r="H991" s="171"/>
      <c r="I991" s="171"/>
      <c r="J991" s="171"/>
      <c r="K991" s="171"/>
      <c r="L991" s="197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4"/>
      <c r="Y991" s="104"/>
      <c r="Z991" s="104"/>
      <c r="AA991" s="104"/>
      <c r="AB991" s="104"/>
    </row>
    <row r="992" spans="1:28" ht="14.25" customHeight="1" x14ac:dyDescent="0.25">
      <c r="A992" s="230" t="s">
        <v>506</v>
      </c>
      <c r="B992" s="107" t="s">
        <v>541</v>
      </c>
      <c r="C992" s="222" t="s">
        <v>509</v>
      </c>
      <c r="D992" s="171"/>
      <c r="E992" s="197"/>
      <c r="F992" s="141"/>
      <c r="G992" s="141"/>
      <c r="H992" s="141"/>
      <c r="I992" s="111"/>
      <c r="J992" s="111"/>
      <c r="K992" s="112" t="s">
        <v>510</v>
      </c>
      <c r="L992" s="113">
        <v>0</v>
      </c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4"/>
      <c r="Y992" s="104"/>
      <c r="Z992" s="104"/>
      <c r="AA992" s="104"/>
      <c r="AB992" s="104"/>
    </row>
    <row r="993" spans="1:28" ht="14.25" customHeight="1" x14ac:dyDescent="0.25">
      <c r="A993" s="231"/>
      <c r="B993" s="139"/>
      <c r="C993" s="222"/>
      <c r="D993" s="171"/>
      <c r="E993" s="197"/>
      <c r="F993" s="141"/>
      <c r="G993" s="141"/>
      <c r="H993" s="141"/>
      <c r="I993" s="111"/>
      <c r="J993" s="111"/>
      <c r="K993" s="114" t="s">
        <v>512</v>
      </c>
      <c r="L993" s="115">
        <f>B995</f>
        <v>0</v>
      </c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4"/>
      <c r="Y993" s="104"/>
      <c r="Z993" s="104"/>
      <c r="AA993" s="104"/>
      <c r="AB993" s="104"/>
    </row>
    <row r="994" spans="1:28" ht="14.25" customHeight="1" x14ac:dyDescent="0.25">
      <c r="A994" s="232"/>
      <c r="B994" s="142"/>
      <c r="C994" s="222"/>
      <c r="D994" s="171"/>
      <c r="E994" s="197"/>
      <c r="F994" s="141"/>
      <c r="G994" s="141"/>
      <c r="H994" s="141"/>
      <c r="I994" s="111"/>
      <c r="J994" s="111"/>
      <c r="K994" s="114" t="s">
        <v>513</v>
      </c>
      <c r="L994" s="115">
        <f>SUM(L992:L993)</f>
        <v>0</v>
      </c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4"/>
      <c r="Y994" s="104"/>
      <c r="Z994" s="104"/>
      <c r="AA994" s="104"/>
      <c r="AB994" s="104"/>
    </row>
    <row r="995" spans="1:28" ht="14.25" customHeight="1" x14ac:dyDescent="0.25">
      <c r="A995" s="107" t="s">
        <v>517</v>
      </c>
      <c r="B995" s="132">
        <f>SUM(B993:B994)</f>
        <v>0</v>
      </c>
      <c r="C995" s="141"/>
      <c r="D995" s="141"/>
      <c r="E995" s="111"/>
      <c r="F995" s="141"/>
      <c r="G995" s="141"/>
      <c r="H995" s="111"/>
      <c r="I995" s="111"/>
      <c r="J995" s="111"/>
      <c r="K995" s="111"/>
      <c r="L995" s="116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4"/>
      <c r="Y995" s="104"/>
      <c r="Z995" s="104"/>
      <c r="AA995" s="104"/>
      <c r="AB995" s="104"/>
    </row>
    <row r="996" spans="1:28" ht="14.25" customHeight="1" x14ac:dyDescent="0.25">
      <c r="A996" s="117"/>
      <c r="B996" s="118"/>
      <c r="C996" s="119"/>
      <c r="D996" s="111"/>
      <c r="E996" s="111"/>
      <c r="F996" s="111"/>
      <c r="G996" s="111"/>
      <c r="H996" s="111"/>
      <c r="I996" s="111"/>
      <c r="J996" s="111"/>
      <c r="K996" s="111"/>
      <c r="L996" s="116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4"/>
      <c r="Y996" s="104"/>
      <c r="Z996" s="104"/>
      <c r="AA996" s="104"/>
      <c r="AB996" s="104"/>
    </row>
    <row r="997" spans="1:28" ht="14.25" customHeight="1" x14ac:dyDescent="0.25">
      <c r="A997" s="106" t="s">
        <v>448</v>
      </c>
      <c r="B997" s="216" t="s">
        <v>449</v>
      </c>
      <c r="C997" s="171"/>
      <c r="D997" s="171"/>
      <c r="E997" s="171"/>
      <c r="F997" s="171"/>
      <c r="G997" s="171"/>
      <c r="H997" s="171"/>
      <c r="I997" s="171"/>
      <c r="J997" s="171"/>
      <c r="K997" s="171"/>
      <c r="L997" s="197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4"/>
      <c r="Y997" s="104"/>
      <c r="Z997" s="104"/>
      <c r="AA997" s="104"/>
      <c r="AB997" s="104"/>
    </row>
    <row r="998" spans="1:28" ht="14.25" customHeight="1" x14ac:dyDescent="0.25">
      <c r="A998" s="230" t="s">
        <v>506</v>
      </c>
      <c r="B998" s="107" t="s">
        <v>541</v>
      </c>
      <c r="C998" s="222" t="s">
        <v>509</v>
      </c>
      <c r="D998" s="171"/>
      <c r="E998" s="197"/>
      <c r="F998" s="141"/>
      <c r="G998" s="141"/>
      <c r="H998" s="141"/>
      <c r="I998" s="111"/>
      <c r="J998" s="111"/>
      <c r="K998" s="112" t="s">
        <v>510</v>
      </c>
      <c r="L998" s="113">
        <v>0</v>
      </c>
      <c r="M998" s="104"/>
      <c r="N998" s="104"/>
      <c r="O998" s="104"/>
      <c r="P998" s="104"/>
      <c r="Q998" s="104"/>
      <c r="R998" s="104"/>
      <c r="S998" s="104"/>
      <c r="T998" s="104"/>
      <c r="U998" s="104"/>
      <c r="V998" s="104"/>
      <c r="W998" s="104"/>
      <c r="X998" s="104"/>
      <c r="Y998" s="104"/>
      <c r="Z998" s="104"/>
      <c r="AA998" s="104"/>
      <c r="AB998" s="104"/>
    </row>
    <row r="999" spans="1:28" ht="14.25" customHeight="1" x14ac:dyDescent="0.25">
      <c r="A999" s="231"/>
      <c r="B999" s="139"/>
      <c r="C999" s="222"/>
      <c r="D999" s="171"/>
      <c r="E999" s="197"/>
      <c r="F999" s="141"/>
      <c r="G999" s="141"/>
      <c r="H999" s="141"/>
      <c r="I999" s="111"/>
      <c r="J999" s="111"/>
      <c r="K999" s="114" t="s">
        <v>512</v>
      </c>
      <c r="L999" s="115">
        <f>B1001</f>
        <v>0</v>
      </c>
      <c r="M999" s="104"/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  <c r="X999" s="104"/>
      <c r="Y999" s="104"/>
      <c r="Z999" s="104"/>
      <c r="AA999" s="104"/>
      <c r="AB999" s="104"/>
    </row>
    <row r="1000" spans="1:28" ht="14.25" customHeight="1" x14ac:dyDescent="0.25">
      <c r="A1000" s="232"/>
      <c r="B1000" s="142"/>
      <c r="C1000" s="222"/>
      <c r="D1000" s="171"/>
      <c r="E1000" s="197"/>
      <c r="F1000" s="141"/>
      <c r="G1000" s="141"/>
      <c r="H1000" s="141"/>
      <c r="I1000" s="111"/>
      <c r="J1000" s="111"/>
      <c r="K1000" s="114" t="s">
        <v>513</v>
      </c>
      <c r="L1000" s="115">
        <f>SUM(L998:L999)</f>
        <v>0</v>
      </c>
      <c r="M1000" s="104"/>
      <c r="N1000" s="104"/>
      <c r="O1000" s="104"/>
      <c r="P1000" s="104"/>
      <c r="Q1000" s="104"/>
      <c r="R1000" s="104"/>
      <c r="S1000" s="104"/>
      <c r="T1000" s="104"/>
      <c r="U1000" s="104"/>
      <c r="V1000" s="104"/>
      <c r="W1000" s="104"/>
      <c r="X1000" s="104"/>
      <c r="Y1000" s="104"/>
      <c r="Z1000" s="104"/>
      <c r="AA1000" s="104"/>
      <c r="AB1000" s="104"/>
    </row>
    <row r="1001" spans="1:28" ht="14.25" customHeight="1" x14ac:dyDescent="0.25">
      <c r="A1001" s="107" t="s">
        <v>517</v>
      </c>
      <c r="B1001" s="132">
        <f>SUM(B999:B1000)</f>
        <v>0</v>
      </c>
      <c r="C1001" s="141"/>
      <c r="D1001" s="141"/>
      <c r="E1001" s="111"/>
      <c r="F1001" s="141"/>
      <c r="G1001" s="141"/>
      <c r="H1001" s="111"/>
      <c r="I1001" s="111"/>
      <c r="J1001" s="111"/>
      <c r="K1001" s="111"/>
      <c r="L1001" s="116"/>
      <c r="M1001" s="104"/>
      <c r="N1001" s="104"/>
      <c r="O1001" s="104"/>
      <c r="P1001" s="104"/>
      <c r="Q1001" s="104"/>
      <c r="R1001" s="104"/>
      <c r="S1001" s="104"/>
      <c r="T1001" s="104"/>
      <c r="U1001" s="104"/>
      <c r="V1001" s="104"/>
      <c r="W1001" s="104"/>
      <c r="X1001" s="104"/>
      <c r="Y1001" s="104"/>
      <c r="Z1001" s="104"/>
      <c r="AA1001" s="104"/>
      <c r="AB1001" s="104"/>
    </row>
    <row r="1002" spans="1:28" ht="14.25" customHeight="1" x14ac:dyDescent="0.25">
      <c r="A1002" s="117"/>
      <c r="B1002" s="118"/>
      <c r="C1002" s="119"/>
      <c r="D1002" s="111"/>
      <c r="E1002" s="111"/>
      <c r="F1002" s="111"/>
      <c r="G1002" s="111"/>
      <c r="H1002" s="111"/>
      <c r="I1002" s="111"/>
      <c r="J1002" s="111"/>
      <c r="K1002" s="111"/>
      <c r="L1002" s="116"/>
      <c r="M1002" s="104"/>
      <c r="N1002" s="104"/>
      <c r="O1002" s="104"/>
      <c r="P1002" s="104"/>
      <c r="Q1002" s="104"/>
      <c r="R1002" s="104"/>
      <c r="S1002" s="104"/>
      <c r="T1002" s="104"/>
      <c r="U1002" s="104"/>
      <c r="V1002" s="104"/>
      <c r="W1002" s="104"/>
      <c r="X1002" s="104"/>
      <c r="Y1002" s="104"/>
      <c r="Z1002" s="104"/>
      <c r="AA1002" s="104"/>
      <c r="AB1002" s="104"/>
    </row>
    <row r="1003" spans="1:28" ht="14.25" customHeight="1" x14ac:dyDescent="0.25">
      <c r="A1003" s="106" t="s">
        <v>450</v>
      </c>
      <c r="B1003" s="216" t="s">
        <v>451</v>
      </c>
      <c r="C1003" s="171"/>
      <c r="D1003" s="171"/>
      <c r="E1003" s="171"/>
      <c r="F1003" s="171"/>
      <c r="G1003" s="171"/>
      <c r="H1003" s="171"/>
      <c r="I1003" s="171"/>
      <c r="J1003" s="171"/>
      <c r="K1003" s="171"/>
      <c r="L1003" s="197"/>
      <c r="M1003" s="104"/>
      <c r="N1003" s="104"/>
      <c r="O1003" s="104"/>
      <c r="P1003" s="104"/>
      <c r="Q1003" s="104"/>
      <c r="R1003" s="104"/>
      <c r="S1003" s="104"/>
      <c r="T1003" s="104"/>
      <c r="U1003" s="104"/>
      <c r="V1003" s="104"/>
      <c r="W1003" s="104"/>
      <c r="X1003" s="104"/>
      <c r="Y1003" s="104"/>
      <c r="Z1003" s="104"/>
      <c r="AA1003" s="104"/>
      <c r="AB1003" s="104"/>
    </row>
    <row r="1004" spans="1:28" ht="14.25" customHeight="1" x14ac:dyDescent="0.25">
      <c r="A1004" s="230" t="s">
        <v>506</v>
      </c>
      <c r="B1004" s="107" t="s">
        <v>541</v>
      </c>
      <c r="C1004" s="222" t="s">
        <v>509</v>
      </c>
      <c r="D1004" s="171"/>
      <c r="E1004" s="197"/>
      <c r="F1004" s="141"/>
      <c r="G1004" s="141"/>
      <c r="H1004" s="141"/>
      <c r="I1004" s="111"/>
      <c r="J1004" s="111"/>
      <c r="K1004" s="112" t="s">
        <v>510</v>
      </c>
      <c r="L1004" s="113">
        <v>0</v>
      </c>
      <c r="M1004" s="104"/>
      <c r="N1004" s="104"/>
      <c r="O1004" s="104"/>
      <c r="P1004" s="104"/>
      <c r="Q1004" s="104"/>
      <c r="R1004" s="104"/>
      <c r="S1004" s="104"/>
      <c r="T1004" s="104"/>
      <c r="U1004" s="104"/>
      <c r="V1004" s="104"/>
      <c r="W1004" s="104"/>
      <c r="X1004" s="104"/>
      <c r="Y1004" s="104"/>
      <c r="Z1004" s="104"/>
      <c r="AA1004" s="104"/>
      <c r="AB1004" s="104"/>
    </row>
    <row r="1005" spans="1:28" ht="14.25" customHeight="1" x14ac:dyDescent="0.25">
      <c r="A1005" s="231"/>
      <c r="B1005" s="139"/>
      <c r="C1005" s="222"/>
      <c r="D1005" s="171"/>
      <c r="E1005" s="197"/>
      <c r="F1005" s="141"/>
      <c r="G1005" s="141"/>
      <c r="H1005" s="141"/>
      <c r="I1005" s="111"/>
      <c r="J1005" s="111"/>
      <c r="K1005" s="114" t="s">
        <v>512</v>
      </c>
      <c r="L1005" s="115">
        <f>B1007</f>
        <v>0</v>
      </c>
      <c r="M1005" s="104"/>
      <c r="N1005" s="104"/>
      <c r="O1005" s="104"/>
      <c r="P1005" s="104"/>
      <c r="Q1005" s="104"/>
      <c r="R1005" s="104"/>
      <c r="S1005" s="104"/>
      <c r="T1005" s="104"/>
      <c r="U1005" s="104"/>
      <c r="V1005" s="104"/>
      <c r="W1005" s="104"/>
      <c r="X1005" s="104"/>
      <c r="Y1005" s="104"/>
      <c r="Z1005" s="104"/>
      <c r="AA1005" s="104"/>
      <c r="AB1005" s="104"/>
    </row>
    <row r="1006" spans="1:28" ht="14.25" customHeight="1" x14ac:dyDescent="0.25">
      <c r="A1006" s="232"/>
      <c r="B1006" s="142"/>
      <c r="C1006" s="222"/>
      <c r="D1006" s="171"/>
      <c r="E1006" s="197"/>
      <c r="F1006" s="141"/>
      <c r="G1006" s="141"/>
      <c r="H1006" s="141"/>
      <c r="I1006" s="111"/>
      <c r="J1006" s="111"/>
      <c r="K1006" s="114" t="s">
        <v>513</v>
      </c>
      <c r="L1006" s="115">
        <f>SUM(L1004:L1005)</f>
        <v>0</v>
      </c>
      <c r="M1006" s="104"/>
      <c r="N1006" s="104"/>
      <c r="O1006" s="104"/>
      <c r="P1006" s="104"/>
      <c r="Q1006" s="104"/>
      <c r="R1006" s="104"/>
      <c r="S1006" s="104"/>
      <c r="T1006" s="104"/>
      <c r="U1006" s="104"/>
      <c r="V1006" s="104"/>
      <c r="W1006" s="104"/>
      <c r="X1006" s="104"/>
      <c r="Y1006" s="104"/>
      <c r="Z1006" s="104"/>
      <c r="AA1006" s="104"/>
      <c r="AB1006" s="104"/>
    </row>
    <row r="1007" spans="1:28" ht="14.25" customHeight="1" x14ac:dyDescent="0.25">
      <c r="A1007" s="107" t="s">
        <v>517</v>
      </c>
      <c r="B1007" s="132">
        <f>SUM(B1005:B1006)</f>
        <v>0</v>
      </c>
      <c r="C1007" s="141"/>
      <c r="D1007" s="141"/>
      <c r="E1007" s="111"/>
      <c r="F1007" s="141"/>
      <c r="G1007" s="141"/>
      <c r="H1007" s="111"/>
      <c r="I1007" s="111"/>
      <c r="J1007" s="111"/>
      <c r="K1007" s="111"/>
      <c r="L1007" s="116"/>
      <c r="M1007" s="104"/>
      <c r="N1007" s="104"/>
      <c r="O1007" s="104"/>
      <c r="P1007" s="104"/>
      <c r="Q1007" s="104"/>
      <c r="R1007" s="104"/>
      <c r="S1007" s="104"/>
      <c r="T1007" s="104"/>
      <c r="U1007" s="104"/>
      <c r="V1007" s="104"/>
      <c r="W1007" s="104"/>
      <c r="X1007" s="104"/>
      <c r="Y1007" s="104"/>
      <c r="Z1007" s="104"/>
      <c r="AA1007" s="104"/>
      <c r="AB1007" s="104"/>
    </row>
    <row r="1008" spans="1:28" ht="14.25" customHeight="1" x14ac:dyDescent="0.25">
      <c r="A1008" s="117"/>
      <c r="B1008" s="118"/>
      <c r="C1008" s="119"/>
      <c r="D1008" s="111"/>
      <c r="E1008" s="111"/>
      <c r="F1008" s="111"/>
      <c r="G1008" s="111"/>
      <c r="H1008" s="111"/>
      <c r="I1008" s="111"/>
      <c r="J1008" s="111"/>
      <c r="K1008" s="111"/>
      <c r="L1008" s="116"/>
      <c r="M1008" s="104"/>
      <c r="N1008" s="104"/>
      <c r="O1008" s="104"/>
      <c r="P1008" s="104"/>
      <c r="Q1008" s="104"/>
      <c r="R1008" s="104"/>
      <c r="S1008" s="104"/>
      <c r="T1008" s="104"/>
      <c r="U1008" s="104"/>
      <c r="V1008" s="104"/>
      <c r="W1008" s="104"/>
      <c r="X1008" s="104"/>
      <c r="Y1008" s="104"/>
      <c r="Z1008" s="104"/>
      <c r="AA1008" s="104"/>
      <c r="AB1008" s="104"/>
    </row>
    <row r="1009" spans="1:28" ht="14.25" customHeight="1" x14ac:dyDescent="0.25">
      <c r="A1009" s="106" t="s">
        <v>452</v>
      </c>
      <c r="B1009" s="216" t="s">
        <v>453</v>
      </c>
      <c r="C1009" s="171"/>
      <c r="D1009" s="171"/>
      <c r="E1009" s="171"/>
      <c r="F1009" s="171"/>
      <c r="G1009" s="171"/>
      <c r="H1009" s="171"/>
      <c r="I1009" s="171"/>
      <c r="J1009" s="171"/>
      <c r="K1009" s="171"/>
      <c r="L1009" s="197"/>
      <c r="M1009" s="104"/>
      <c r="N1009" s="104"/>
      <c r="O1009" s="104"/>
      <c r="P1009" s="104"/>
      <c r="Q1009" s="104"/>
      <c r="R1009" s="104"/>
      <c r="S1009" s="104"/>
      <c r="T1009" s="104"/>
      <c r="U1009" s="104"/>
      <c r="V1009" s="104"/>
      <c r="W1009" s="104"/>
      <c r="X1009" s="104"/>
      <c r="Y1009" s="104"/>
      <c r="Z1009" s="104"/>
      <c r="AA1009" s="104"/>
      <c r="AB1009" s="104"/>
    </row>
    <row r="1010" spans="1:28" ht="14.25" customHeight="1" x14ac:dyDescent="0.25">
      <c r="A1010" s="230" t="s">
        <v>506</v>
      </c>
      <c r="B1010" s="107" t="s">
        <v>541</v>
      </c>
      <c r="C1010" s="222" t="s">
        <v>509</v>
      </c>
      <c r="D1010" s="171"/>
      <c r="E1010" s="197"/>
      <c r="F1010" s="141"/>
      <c r="G1010" s="141"/>
      <c r="H1010" s="141"/>
      <c r="I1010" s="111"/>
      <c r="J1010" s="111"/>
      <c r="K1010" s="112" t="s">
        <v>510</v>
      </c>
      <c r="L1010" s="113">
        <v>0</v>
      </c>
      <c r="M1010" s="104"/>
      <c r="N1010" s="104"/>
      <c r="O1010" s="104"/>
      <c r="P1010" s="104"/>
      <c r="Q1010" s="104"/>
      <c r="R1010" s="104"/>
      <c r="S1010" s="104"/>
      <c r="T1010" s="104"/>
      <c r="U1010" s="104"/>
      <c r="V1010" s="104"/>
      <c r="W1010" s="104"/>
      <c r="X1010" s="104"/>
      <c r="Y1010" s="104"/>
      <c r="Z1010" s="104"/>
      <c r="AA1010" s="104"/>
      <c r="AB1010" s="104"/>
    </row>
    <row r="1011" spans="1:28" ht="14.25" customHeight="1" x14ac:dyDescent="0.25">
      <c r="A1011" s="231"/>
      <c r="B1011" s="139"/>
      <c r="C1011" s="222"/>
      <c r="D1011" s="171"/>
      <c r="E1011" s="197"/>
      <c r="F1011" s="141"/>
      <c r="G1011" s="141"/>
      <c r="H1011" s="141"/>
      <c r="I1011" s="111"/>
      <c r="J1011" s="111"/>
      <c r="K1011" s="114" t="s">
        <v>512</v>
      </c>
      <c r="L1011" s="115">
        <f>B1013</f>
        <v>0</v>
      </c>
      <c r="M1011" s="104"/>
      <c r="N1011" s="104"/>
      <c r="O1011" s="104"/>
      <c r="P1011" s="104"/>
      <c r="Q1011" s="104"/>
      <c r="R1011" s="104"/>
      <c r="S1011" s="104"/>
      <c r="T1011" s="104"/>
      <c r="U1011" s="104"/>
      <c r="V1011" s="104"/>
      <c r="W1011" s="104"/>
      <c r="X1011" s="104"/>
      <c r="Y1011" s="104"/>
      <c r="Z1011" s="104"/>
      <c r="AA1011" s="104"/>
      <c r="AB1011" s="104"/>
    </row>
    <row r="1012" spans="1:28" ht="14.25" customHeight="1" x14ac:dyDescent="0.25">
      <c r="A1012" s="232"/>
      <c r="B1012" s="142"/>
      <c r="C1012" s="222"/>
      <c r="D1012" s="171"/>
      <c r="E1012" s="197"/>
      <c r="F1012" s="141"/>
      <c r="G1012" s="141"/>
      <c r="H1012" s="141"/>
      <c r="I1012" s="111"/>
      <c r="J1012" s="111"/>
      <c r="K1012" s="114" t="s">
        <v>513</v>
      </c>
      <c r="L1012" s="115">
        <f>SUM(L1010:L1011)</f>
        <v>0</v>
      </c>
      <c r="M1012" s="104"/>
      <c r="N1012" s="104"/>
      <c r="O1012" s="104"/>
      <c r="P1012" s="104"/>
      <c r="Q1012" s="104"/>
      <c r="R1012" s="104"/>
      <c r="S1012" s="104"/>
      <c r="T1012" s="104"/>
      <c r="U1012" s="104"/>
      <c r="V1012" s="104"/>
      <c r="W1012" s="104"/>
      <c r="X1012" s="104"/>
      <c r="Y1012" s="104"/>
      <c r="Z1012" s="104"/>
      <c r="AA1012" s="104"/>
      <c r="AB1012" s="104"/>
    </row>
    <row r="1013" spans="1:28" ht="14.25" customHeight="1" x14ac:dyDescent="0.25">
      <c r="A1013" s="107" t="s">
        <v>517</v>
      </c>
      <c r="B1013" s="132">
        <f>SUM(B1011:B1012)</f>
        <v>0</v>
      </c>
      <c r="C1013" s="141"/>
      <c r="D1013" s="141"/>
      <c r="E1013" s="111"/>
      <c r="F1013" s="141"/>
      <c r="G1013" s="141"/>
      <c r="H1013" s="111"/>
      <c r="I1013" s="111"/>
      <c r="J1013" s="111"/>
      <c r="K1013" s="111"/>
      <c r="L1013" s="116"/>
      <c r="M1013" s="104"/>
      <c r="N1013" s="104"/>
      <c r="O1013" s="104"/>
      <c r="P1013" s="104"/>
      <c r="Q1013" s="104"/>
      <c r="R1013" s="104"/>
      <c r="S1013" s="104"/>
      <c r="T1013" s="104"/>
      <c r="U1013" s="104"/>
      <c r="V1013" s="104"/>
      <c r="W1013" s="104"/>
      <c r="X1013" s="104"/>
      <c r="Y1013" s="104"/>
      <c r="Z1013" s="104"/>
      <c r="AA1013" s="104"/>
      <c r="AB1013" s="104"/>
    </row>
    <row r="1014" spans="1:28" ht="14.25" customHeight="1" x14ac:dyDescent="0.25">
      <c r="A1014" s="117"/>
      <c r="B1014" s="118"/>
      <c r="C1014" s="119"/>
      <c r="D1014" s="111"/>
      <c r="E1014" s="111"/>
      <c r="F1014" s="111"/>
      <c r="G1014" s="111"/>
      <c r="H1014" s="111"/>
      <c r="I1014" s="111"/>
      <c r="J1014" s="111"/>
      <c r="K1014" s="111"/>
      <c r="L1014" s="116"/>
      <c r="M1014" s="104"/>
      <c r="N1014" s="104"/>
      <c r="O1014" s="104"/>
      <c r="P1014" s="104"/>
      <c r="Q1014" s="104"/>
      <c r="R1014" s="104"/>
      <c r="S1014" s="104"/>
      <c r="T1014" s="104"/>
      <c r="U1014" s="104"/>
      <c r="V1014" s="104"/>
      <c r="W1014" s="104"/>
      <c r="X1014" s="104"/>
      <c r="Y1014" s="104"/>
      <c r="Z1014" s="104"/>
      <c r="AA1014" s="104"/>
      <c r="AB1014" s="104"/>
    </row>
    <row r="1015" spans="1:28" ht="14.25" customHeight="1" x14ac:dyDescent="0.25">
      <c r="A1015" s="106" t="s">
        <v>454</v>
      </c>
      <c r="B1015" s="216" t="s">
        <v>455</v>
      </c>
      <c r="C1015" s="171"/>
      <c r="D1015" s="171"/>
      <c r="E1015" s="171"/>
      <c r="F1015" s="171"/>
      <c r="G1015" s="171"/>
      <c r="H1015" s="171"/>
      <c r="I1015" s="171"/>
      <c r="J1015" s="171"/>
      <c r="K1015" s="171"/>
      <c r="L1015" s="197"/>
      <c r="M1015" s="104"/>
      <c r="N1015" s="104"/>
      <c r="O1015" s="104"/>
      <c r="P1015" s="104"/>
      <c r="Q1015" s="104"/>
      <c r="R1015" s="104"/>
      <c r="S1015" s="104"/>
      <c r="T1015" s="104"/>
      <c r="U1015" s="104"/>
      <c r="V1015" s="104"/>
      <c r="W1015" s="104"/>
      <c r="X1015" s="104"/>
      <c r="Y1015" s="104"/>
      <c r="Z1015" s="104"/>
      <c r="AA1015" s="104"/>
      <c r="AB1015" s="104"/>
    </row>
    <row r="1016" spans="1:28" ht="14.25" customHeight="1" x14ac:dyDescent="0.25">
      <c r="A1016" s="230" t="s">
        <v>506</v>
      </c>
      <c r="B1016" s="107" t="s">
        <v>541</v>
      </c>
      <c r="C1016" s="222" t="s">
        <v>509</v>
      </c>
      <c r="D1016" s="171"/>
      <c r="E1016" s="197"/>
      <c r="F1016" s="141"/>
      <c r="G1016" s="141"/>
      <c r="H1016" s="141"/>
      <c r="I1016" s="111"/>
      <c r="J1016" s="111"/>
      <c r="K1016" s="112" t="s">
        <v>510</v>
      </c>
      <c r="L1016" s="113">
        <v>0</v>
      </c>
      <c r="M1016" s="104"/>
      <c r="N1016" s="104"/>
      <c r="O1016" s="104"/>
      <c r="P1016" s="104"/>
      <c r="Q1016" s="104"/>
      <c r="R1016" s="104"/>
      <c r="S1016" s="104"/>
      <c r="T1016" s="104"/>
      <c r="U1016" s="104"/>
      <c r="V1016" s="104"/>
      <c r="W1016" s="104"/>
      <c r="X1016" s="104"/>
      <c r="Y1016" s="104"/>
      <c r="Z1016" s="104"/>
      <c r="AA1016" s="104"/>
      <c r="AB1016" s="104"/>
    </row>
    <row r="1017" spans="1:28" ht="14.25" customHeight="1" x14ac:dyDescent="0.25">
      <c r="A1017" s="231"/>
      <c r="B1017" s="139"/>
      <c r="C1017" s="222"/>
      <c r="D1017" s="171"/>
      <c r="E1017" s="197"/>
      <c r="F1017" s="141"/>
      <c r="G1017" s="141"/>
      <c r="H1017" s="141"/>
      <c r="I1017" s="111"/>
      <c r="J1017" s="111"/>
      <c r="K1017" s="114" t="s">
        <v>512</v>
      </c>
      <c r="L1017" s="115">
        <f>B1019</f>
        <v>0</v>
      </c>
      <c r="M1017" s="104"/>
      <c r="N1017" s="104"/>
      <c r="O1017" s="104"/>
      <c r="P1017" s="104"/>
      <c r="Q1017" s="104"/>
      <c r="R1017" s="104"/>
      <c r="S1017" s="104"/>
      <c r="T1017" s="104"/>
      <c r="U1017" s="104"/>
      <c r="V1017" s="104"/>
      <c r="W1017" s="104"/>
      <c r="X1017" s="104"/>
      <c r="Y1017" s="104"/>
      <c r="Z1017" s="104"/>
      <c r="AA1017" s="104"/>
      <c r="AB1017" s="104"/>
    </row>
    <row r="1018" spans="1:28" ht="14.25" customHeight="1" x14ac:dyDescent="0.25">
      <c r="A1018" s="232"/>
      <c r="B1018" s="142"/>
      <c r="C1018" s="222"/>
      <c r="D1018" s="171"/>
      <c r="E1018" s="197"/>
      <c r="F1018" s="141"/>
      <c r="G1018" s="141"/>
      <c r="H1018" s="141"/>
      <c r="I1018" s="111"/>
      <c r="J1018" s="111"/>
      <c r="K1018" s="114" t="s">
        <v>513</v>
      </c>
      <c r="L1018" s="115">
        <f>SUM(L1016:L1017)</f>
        <v>0</v>
      </c>
      <c r="M1018" s="104"/>
      <c r="N1018" s="104"/>
      <c r="O1018" s="104"/>
      <c r="P1018" s="104"/>
      <c r="Q1018" s="104"/>
      <c r="R1018" s="104"/>
      <c r="S1018" s="104"/>
      <c r="T1018" s="104"/>
      <c r="U1018" s="104"/>
      <c r="V1018" s="104"/>
      <c r="W1018" s="104"/>
      <c r="X1018" s="104"/>
      <c r="Y1018" s="104"/>
      <c r="Z1018" s="104"/>
      <c r="AA1018" s="104"/>
      <c r="AB1018" s="104"/>
    </row>
    <row r="1019" spans="1:28" ht="14.25" customHeight="1" x14ac:dyDescent="0.25">
      <c r="A1019" s="107" t="s">
        <v>517</v>
      </c>
      <c r="B1019" s="132">
        <f>SUM(B1017:B1018)</f>
        <v>0</v>
      </c>
      <c r="C1019" s="141"/>
      <c r="D1019" s="141"/>
      <c r="E1019" s="111"/>
      <c r="F1019" s="141"/>
      <c r="G1019" s="141"/>
      <c r="H1019" s="111"/>
      <c r="I1019" s="111"/>
      <c r="J1019" s="111"/>
      <c r="K1019" s="111"/>
      <c r="L1019" s="116"/>
      <c r="M1019" s="104"/>
      <c r="N1019" s="104"/>
      <c r="O1019" s="104"/>
      <c r="P1019" s="104"/>
      <c r="Q1019" s="104"/>
      <c r="R1019" s="104"/>
      <c r="S1019" s="104"/>
      <c r="T1019" s="104"/>
      <c r="U1019" s="104"/>
      <c r="V1019" s="104"/>
      <c r="W1019" s="104"/>
      <c r="X1019" s="104"/>
      <c r="Y1019" s="104"/>
      <c r="Z1019" s="104"/>
      <c r="AA1019" s="104"/>
      <c r="AB1019" s="104"/>
    </row>
    <row r="1020" spans="1:28" ht="14.25" customHeight="1" x14ac:dyDescent="0.25">
      <c r="A1020" s="117"/>
      <c r="B1020" s="118"/>
      <c r="C1020" s="119"/>
      <c r="D1020" s="111"/>
      <c r="E1020" s="111"/>
      <c r="F1020" s="111"/>
      <c r="G1020" s="111"/>
      <c r="H1020" s="111"/>
      <c r="I1020" s="111"/>
      <c r="J1020" s="111"/>
      <c r="K1020" s="111"/>
      <c r="L1020" s="116"/>
      <c r="M1020" s="104"/>
      <c r="N1020" s="104"/>
      <c r="O1020" s="104"/>
      <c r="P1020" s="104"/>
      <c r="Q1020" s="104"/>
      <c r="R1020" s="104"/>
      <c r="S1020" s="104"/>
      <c r="T1020" s="104"/>
      <c r="U1020" s="104"/>
      <c r="V1020" s="104"/>
      <c r="W1020" s="104"/>
      <c r="X1020" s="104"/>
      <c r="Y1020" s="104"/>
      <c r="Z1020" s="104"/>
      <c r="AA1020" s="104"/>
      <c r="AB1020" s="104"/>
    </row>
    <row r="1021" spans="1:28" ht="14.25" customHeight="1" x14ac:dyDescent="0.25">
      <c r="A1021" s="106" t="s">
        <v>456</v>
      </c>
      <c r="B1021" s="216" t="s">
        <v>457</v>
      </c>
      <c r="C1021" s="171"/>
      <c r="D1021" s="171"/>
      <c r="E1021" s="171"/>
      <c r="F1021" s="171"/>
      <c r="G1021" s="171"/>
      <c r="H1021" s="171"/>
      <c r="I1021" s="171"/>
      <c r="J1021" s="171"/>
      <c r="K1021" s="171"/>
      <c r="L1021" s="197"/>
      <c r="M1021" s="104"/>
      <c r="N1021" s="104"/>
      <c r="O1021" s="104"/>
      <c r="P1021" s="104"/>
      <c r="Q1021" s="104"/>
      <c r="R1021" s="104"/>
      <c r="S1021" s="104"/>
      <c r="T1021" s="104"/>
      <c r="U1021" s="104"/>
      <c r="V1021" s="104"/>
      <c r="W1021" s="104"/>
      <c r="X1021" s="104"/>
      <c r="Y1021" s="104"/>
      <c r="Z1021" s="104"/>
      <c r="AA1021" s="104"/>
      <c r="AB1021" s="104"/>
    </row>
    <row r="1022" spans="1:28" ht="14.25" customHeight="1" x14ac:dyDescent="0.25">
      <c r="A1022" s="230" t="s">
        <v>506</v>
      </c>
      <c r="B1022" s="107" t="s">
        <v>541</v>
      </c>
      <c r="C1022" s="222" t="s">
        <v>509</v>
      </c>
      <c r="D1022" s="171"/>
      <c r="E1022" s="197"/>
      <c r="F1022" s="141"/>
      <c r="G1022" s="141"/>
      <c r="H1022" s="141"/>
      <c r="I1022" s="111"/>
      <c r="J1022" s="111"/>
      <c r="K1022" s="112" t="s">
        <v>510</v>
      </c>
      <c r="L1022" s="113">
        <v>0</v>
      </c>
      <c r="M1022" s="104"/>
      <c r="N1022" s="104"/>
      <c r="O1022" s="104"/>
      <c r="P1022" s="104"/>
      <c r="Q1022" s="104"/>
      <c r="R1022" s="104"/>
      <c r="S1022" s="104"/>
      <c r="T1022" s="104"/>
      <c r="U1022" s="104"/>
      <c r="V1022" s="104"/>
      <c r="W1022" s="104"/>
      <c r="X1022" s="104"/>
      <c r="Y1022" s="104"/>
      <c r="Z1022" s="104"/>
      <c r="AA1022" s="104"/>
      <c r="AB1022" s="104"/>
    </row>
    <row r="1023" spans="1:28" ht="14.25" customHeight="1" x14ac:dyDescent="0.25">
      <c r="A1023" s="231"/>
      <c r="B1023" s="139"/>
      <c r="C1023" s="222"/>
      <c r="D1023" s="171"/>
      <c r="E1023" s="197"/>
      <c r="F1023" s="141"/>
      <c r="G1023" s="141"/>
      <c r="H1023" s="141"/>
      <c r="I1023" s="111"/>
      <c r="J1023" s="111"/>
      <c r="K1023" s="114" t="s">
        <v>512</v>
      </c>
      <c r="L1023" s="115">
        <f>B1025</f>
        <v>0</v>
      </c>
      <c r="M1023" s="104"/>
      <c r="N1023" s="104"/>
      <c r="O1023" s="104"/>
      <c r="P1023" s="104"/>
      <c r="Q1023" s="104"/>
      <c r="R1023" s="104"/>
      <c r="S1023" s="104"/>
      <c r="T1023" s="104"/>
      <c r="U1023" s="104"/>
      <c r="V1023" s="104"/>
      <c r="W1023" s="104"/>
      <c r="X1023" s="104"/>
      <c r="Y1023" s="104"/>
      <c r="Z1023" s="104"/>
      <c r="AA1023" s="104"/>
      <c r="AB1023" s="104"/>
    </row>
    <row r="1024" spans="1:28" ht="14.25" customHeight="1" x14ac:dyDescent="0.25">
      <c r="A1024" s="232"/>
      <c r="B1024" s="142"/>
      <c r="C1024" s="222"/>
      <c r="D1024" s="171"/>
      <c r="E1024" s="197"/>
      <c r="F1024" s="141"/>
      <c r="G1024" s="141"/>
      <c r="H1024" s="141"/>
      <c r="I1024" s="111"/>
      <c r="J1024" s="111"/>
      <c r="K1024" s="114" t="s">
        <v>513</v>
      </c>
      <c r="L1024" s="115">
        <f>SUM(L1022:L1023)</f>
        <v>0</v>
      </c>
      <c r="M1024" s="104"/>
      <c r="N1024" s="104"/>
      <c r="O1024" s="104"/>
      <c r="P1024" s="104"/>
      <c r="Q1024" s="104"/>
      <c r="R1024" s="104"/>
      <c r="S1024" s="104"/>
      <c r="T1024" s="104"/>
      <c r="U1024" s="104"/>
      <c r="V1024" s="104"/>
      <c r="W1024" s="104"/>
      <c r="X1024" s="104"/>
      <c r="Y1024" s="104"/>
      <c r="Z1024" s="104"/>
      <c r="AA1024" s="104"/>
      <c r="AB1024" s="104"/>
    </row>
    <row r="1025" spans="1:28" ht="14.25" customHeight="1" x14ac:dyDescent="0.25">
      <c r="A1025" s="107" t="s">
        <v>517</v>
      </c>
      <c r="B1025" s="132">
        <f>SUM(B1023:B1024)</f>
        <v>0</v>
      </c>
      <c r="C1025" s="141"/>
      <c r="D1025" s="141"/>
      <c r="E1025" s="111"/>
      <c r="F1025" s="141"/>
      <c r="G1025" s="141"/>
      <c r="H1025" s="111"/>
      <c r="I1025" s="111"/>
      <c r="J1025" s="111"/>
      <c r="K1025" s="111"/>
      <c r="L1025" s="116"/>
      <c r="M1025" s="104"/>
      <c r="N1025" s="104"/>
      <c r="O1025" s="104"/>
      <c r="P1025" s="104"/>
      <c r="Q1025" s="104"/>
      <c r="R1025" s="104"/>
      <c r="S1025" s="104"/>
      <c r="T1025" s="104"/>
      <c r="U1025" s="104"/>
      <c r="V1025" s="104"/>
      <c r="W1025" s="104"/>
      <c r="X1025" s="104"/>
      <c r="Y1025" s="104"/>
      <c r="Z1025" s="104"/>
      <c r="AA1025" s="104"/>
      <c r="AB1025" s="104"/>
    </row>
    <row r="1026" spans="1:28" ht="14.25" customHeight="1" x14ac:dyDescent="0.25">
      <c r="A1026" s="117"/>
      <c r="B1026" s="118"/>
      <c r="C1026" s="119"/>
      <c r="D1026" s="111"/>
      <c r="E1026" s="111"/>
      <c r="F1026" s="111"/>
      <c r="G1026" s="111"/>
      <c r="H1026" s="111"/>
      <c r="I1026" s="111"/>
      <c r="J1026" s="111"/>
      <c r="K1026" s="111"/>
      <c r="L1026" s="116"/>
      <c r="M1026" s="104"/>
      <c r="N1026" s="104"/>
      <c r="O1026" s="104"/>
      <c r="P1026" s="104"/>
      <c r="Q1026" s="104"/>
      <c r="R1026" s="104"/>
      <c r="S1026" s="104"/>
      <c r="T1026" s="104"/>
      <c r="U1026" s="104"/>
      <c r="V1026" s="104"/>
      <c r="W1026" s="104"/>
      <c r="X1026" s="104"/>
      <c r="Y1026" s="104"/>
      <c r="Z1026" s="104"/>
      <c r="AA1026" s="104"/>
      <c r="AB1026" s="104"/>
    </row>
    <row r="1027" spans="1:28" ht="14.25" customHeight="1" x14ac:dyDescent="0.25">
      <c r="A1027" s="106" t="s">
        <v>458</v>
      </c>
      <c r="B1027" s="216" t="s">
        <v>459</v>
      </c>
      <c r="C1027" s="171"/>
      <c r="D1027" s="171"/>
      <c r="E1027" s="171"/>
      <c r="F1027" s="171"/>
      <c r="G1027" s="171"/>
      <c r="H1027" s="171"/>
      <c r="I1027" s="171"/>
      <c r="J1027" s="171"/>
      <c r="K1027" s="171"/>
      <c r="L1027" s="197"/>
      <c r="M1027" s="104"/>
      <c r="N1027" s="104"/>
      <c r="O1027" s="104"/>
      <c r="P1027" s="104"/>
      <c r="Q1027" s="104"/>
      <c r="R1027" s="104"/>
      <c r="S1027" s="104"/>
      <c r="T1027" s="104"/>
      <c r="U1027" s="104"/>
      <c r="V1027" s="104"/>
      <c r="W1027" s="104"/>
      <c r="X1027" s="104"/>
      <c r="Y1027" s="104"/>
      <c r="Z1027" s="104"/>
      <c r="AA1027" s="104"/>
      <c r="AB1027" s="104"/>
    </row>
    <row r="1028" spans="1:28" ht="14.25" customHeight="1" x14ac:dyDescent="0.25">
      <c r="A1028" s="230" t="s">
        <v>506</v>
      </c>
      <c r="B1028" s="107" t="s">
        <v>541</v>
      </c>
      <c r="C1028" s="222" t="s">
        <v>509</v>
      </c>
      <c r="D1028" s="171"/>
      <c r="E1028" s="197"/>
      <c r="F1028" s="141"/>
      <c r="G1028" s="141"/>
      <c r="H1028" s="141"/>
      <c r="I1028" s="111"/>
      <c r="J1028" s="111"/>
      <c r="K1028" s="112" t="s">
        <v>510</v>
      </c>
      <c r="L1028" s="113">
        <v>0</v>
      </c>
      <c r="M1028" s="104"/>
      <c r="N1028" s="104"/>
      <c r="O1028" s="104"/>
      <c r="P1028" s="104"/>
      <c r="Q1028" s="104"/>
      <c r="R1028" s="104"/>
      <c r="S1028" s="104"/>
      <c r="T1028" s="104"/>
      <c r="U1028" s="104"/>
      <c r="V1028" s="104"/>
      <c r="W1028" s="104"/>
      <c r="X1028" s="104"/>
      <c r="Y1028" s="104"/>
      <c r="Z1028" s="104"/>
      <c r="AA1028" s="104"/>
      <c r="AB1028" s="104"/>
    </row>
    <row r="1029" spans="1:28" ht="14.25" customHeight="1" x14ac:dyDescent="0.25">
      <c r="A1029" s="231"/>
      <c r="B1029" s="139"/>
      <c r="C1029" s="222"/>
      <c r="D1029" s="171"/>
      <c r="E1029" s="197"/>
      <c r="F1029" s="141"/>
      <c r="G1029" s="141"/>
      <c r="H1029" s="141"/>
      <c r="I1029" s="111"/>
      <c r="J1029" s="111"/>
      <c r="K1029" s="114" t="s">
        <v>512</v>
      </c>
      <c r="L1029" s="115">
        <f>B1031</f>
        <v>0</v>
      </c>
      <c r="M1029" s="104"/>
      <c r="N1029" s="104"/>
      <c r="O1029" s="104"/>
      <c r="P1029" s="104"/>
      <c r="Q1029" s="104"/>
      <c r="R1029" s="104"/>
      <c r="S1029" s="104"/>
      <c r="T1029" s="104"/>
      <c r="U1029" s="104"/>
      <c r="V1029" s="104"/>
      <c r="W1029" s="104"/>
      <c r="X1029" s="104"/>
      <c r="Y1029" s="104"/>
      <c r="Z1029" s="104"/>
      <c r="AA1029" s="104"/>
      <c r="AB1029" s="104"/>
    </row>
    <row r="1030" spans="1:28" ht="14.25" customHeight="1" x14ac:dyDescent="0.25">
      <c r="A1030" s="232"/>
      <c r="B1030" s="142"/>
      <c r="C1030" s="222"/>
      <c r="D1030" s="171"/>
      <c r="E1030" s="197"/>
      <c r="F1030" s="141"/>
      <c r="G1030" s="141"/>
      <c r="H1030" s="141"/>
      <c r="I1030" s="111"/>
      <c r="J1030" s="111"/>
      <c r="K1030" s="114" t="s">
        <v>513</v>
      </c>
      <c r="L1030" s="115">
        <f>SUM(L1028:L1029)</f>
        <v>0</v>
      </c>
      <c r="M1030" s="104"/>
      <c r="N1030" s="104"/>
      <c r="O1030" s="104"/>
      <c r="P1030" s="104"/>
      <c r="Q1030" s="104"/>
      <c r="R1030" s="104"/>
      <c r="S1030" s="104"/>
      <c r="T1030" s="104"/>
      <c r="U1030" s="104"/>
      <c r="V1030" s="104"/>
      <c r="W1030" s="104"/>
      <c r="X1030" s="104"/>
      <c r="Y1030" s="104"/>
      <c r="Z1030" s="104"/>
      <c r="AA1030" s="104"/>
      <c r="AB1030" s="104"/>
    </row>
    <row r="1031" spans="1:28" ht="14.25" customHeight="1" x14ac:dyDescent="0.25">
      <c r="A1031" s="107" t="s">
        <v>517</v>
      </c>
      <c r="B1031" s="132">
        <f>SUM(B1029:B1030)</f>
        <v>0</v>
      </c>
      <c r="C1031" s="141"/>
      <c r="D1031" s="141"/>
      <c r="E1031" s="111"/>
      <c r="F1031" s="141"/>
      <c r="G1031" s="141"/>
      <c r="H1031" s="111"/>
      <c r="I1031" s="111"/>
      <c r="J1031" s="111"/>
      <c r="K1031" s="111"/>
      <c r="L1031" s="116"/>
      <c r="M1031" s="104"/>
      <c r="N1031" s="104"/>
      <c r="O1031" s="104"/>
      <c r="P1031" s="104"/>
      <c r="Q1031" s="104"/>
      <c r="R1031" s="104"/>
      <c r="S1031" s="104"/>
      <c r="T1031" s="104"/>
      <c r="U1031" s="104"/>
      <c r="V1031" s="104"/>
      <c r="W1031" s="104"/>
      <c r="X1031" s="104"/>
      <c r="Y1031" s="104"/>
      <c r="Z1031" s="104"/>
      <c r="AA1031" s="104"/>
      <c r="AB1031" s="104"/>
    </row>
    <row r="1032" spans="1:28" ht="14.25" customHeight="1" x14ac:dyDescent="0.25">
      <c r="A1032" s="117"/>
      <c r="B1032" s="118"/>
      <c r="C1032" s="119"/>
      <c r="D1032" s="111"/>
      <c r="E1032" s="111"/>
      <c r="F1032" s="111"/>
      <c r="G1032" s="111"/>
      <c r="H1032" s="111"/>
      <c r="I1032" s="111"/>
      <c r="J1032" s="111"/>
      <c r="K1032" s="111"/>
      <c r="L1032" s="116"/>
      <c r="M1032" s="104"/>
      <c r="N1032" s="104"/>
      <c r="O1032" s="104"/>
      <c r="P1032" s="104"/>
      <c r="Q1032" s="104"/>
      <c r="R1032" s="104"/>
      <c r="S1032" s="104"/>
      <c r="T1032" s="104"/>
      <c r="U1032" s="104"/>
      <c r="V1032" s="104"/>
      <c r="W1032" s="104"/>
      <c r="X1032" s="104"/>
      <c r="Y1032" s="104"/>
      <c r="Z1032" s="104"/>
      <c r="AA1032" s="104"/>
      <c r="AB1032" s="104"/>
    </row>
    <row r="1033" spans="1:28" ht="14.25" customHeight="1" x14ac:dyDescent="0.25">
      <c r="A1033" s="137" t="s">
        <v>460</v>
      </c>
      <c r="B1033" s="228" t="s">
        <v>461</v>
      </c>
      <c r="C1033" s="171"/>
      <c r="D1033" s="171"/>
      <c r="E1033" s="171"/>
      <c r="F1033" s="171"/>
      <c r="G1033" s="171"/>
      <c r="H1033" s="171"/>
      <c r="I1033" s="171"/>
      <c r="J1033" s="171"/>
      <c r="K1033" s="171"/>
      <c r="L1033" s="197"/>
      <c r="M1033" s="104"/>
      <c r="N1033" s="104"/>
      <c r="O1033" s="104"/>
      <c r="P1033" s="104"/>
      <c r="Q1033" s="104"/>
      <c r="R1033" s="104"/>
      <c r="S1033" s="104"/>
      <c r="T1033" s="104"/>
      <c r="U1033" s="104"/>
      <c r="V1033" s="104"/>
      <c r="W1033" s="104"/>
      <c r="X1033" s="104"/>
      <c r="Y1033" s="104"/>
      <c r="Z1033" s="104"/>
      <c r="AA1033" s="104"/>
      <c r="AB1033" s="104"/>
    </row>
    <row r="1034" spans="1:28" ht="14.25" customHeight="1" x14ac:dyDescent="0.25">
      <c r="A1034" s="106" t="s">
        <v>462</v>
      </c>
      <c r="B1034" s="216" t="s">
        <v>463</v>
      </c>
      <c r="C1034" s="171"/>
      <c r="D1034" s="171"/>
      <c r="E1034" s="171"/>
      <c r="F1034" s="171"/>
      <c r="G1034" s="171"/>
      <c r="H1034" s="171"/>
      <c r="I1034" s="171"/>
      <c r="J1034" s="171"/>
      <c r="K1034" s="171"/>
      <c r="L1034" s="197"/>
      <c r="M1034" s="104"/>
      <c r="N1034" s="104"/>
      <c r="O1034" s="104"/>
      <c r="P1034" s="104"/>
      <c r="Q1034" s="104"/>
      <c r="R1034" s="104"/>
      <c r="S1034" s="104"/>
      <c r="T1034" s="104"/>
      <c r="U1034" s="104"/>
      <c r="V1034" s="104"/>
      <c r="W1034" s="104"/>
      <c r="X1034" s="104"/>
      <c r="Y1034" s="104"/>
      <c r="Z1034" s="104"/>
      <c r="AA1034" s="104"/>
      <c r="AB1034" s="104"/>
    </row>
    <row r="1035" spans="1:28" ht="14.25" customHeight="1" x14ac:dyDescent="0.25">
      <c r="A1035" s="230" t="s">
        <v>506</v>
      </c>
      <c r="B1035" s="107" t="s">
        <v>541</v>
      </c>
      <c r="C1035" s="222" t="s">
        <v>509</v>
      </c>
      <c r="D1035" s="171"/>
      <c r="E1035" s="197"/>
      <c r="F1035" s="141"/>
      <c r="G1035" s="141"/>
      <c r="H1035" s="141"/>
      <c r="I1035" s="111"/>
      <c r="J1035" s="111"/>
      <c r="K1035" s="112" t="s">
        <v>510</v>
      </c>
      <c r="L1035" s="113">
        <v>0</v>
      </c>
      <c r="M1035" s="104"/>
      <c r="N1035" s="104"/>
      <c r="O1035" s="104"/>
      <c r="P1035" s="104"/>
      <c r="Q1035" s="104"/>
      <c r="R1035" s="104"/>
      <c r="S1035" s="104"/>
      <c r="T1035" s="104"/>
      <c r="U1035" s="104"/>
      <c r="V1035" s="104"/>
      <c r="W1035" s="104"/>
      <c r="X1035" s="104"/>
      <c r="Y1035" s="104"/>
      <c r="Z1035" s="104"/>
      <c r="AA1035" s="104"/>
      <c r="AB1035" s="104"/>
    </row>
    <row r="1036" spans="1:28" ht="14.25" customHeight="1" x14ac:dyDescent="0.25">
      <c r="A1036" s="231"/>
      <c r="B1036" s="139"/>
      <c r="C1036" s="222"/>
      <c r="D1036" s="171"/>
      <c r="E1036" s="197"/>
      <c r="F1036" s="141"/>
      <c r="G1036" s="141"/>
      <c r="H1036" s="141"/>
      <c r="I1036" s="111"/>
      <c r="J1036" s="111"/>
      <c r="K1036" s="114" t="s">
        <v>512</v>
      </c>
      <c r="L1036" s="115">
        <f>B1038</f>
        <v>0</v>
      </c>
      <c r="M1036" s="104"/>
      <c r="N1036" s="104"/>
      <c r="O1036" s="104"/>
      <c r="P1036" s="104"/>
      <c r="Q1036" s="104"/>
      <c r="R1036" s="104"/>
      <c r="S1036" s="104"/>
      <c r="T1036" s="104"/>
      <c r="U1036" s="104"/>
      <c r="V1036" s="104"/>
      <c r="W1036" s="104"/>
      <c r="X1036" s="104"/>
      <c r="Y1036" s="104"/>
      <c r="Z1036" s="104"/>
      <c r="AA1036" s="104"/>
      <c r="AB1036" s="104"/>
    </row>
    <row r="1037" spans="1:28" ht="14.25" customHeight="1" x14ac:dyDescent="0.25">
      <c r="A1037" s="232"/>
      <c r="B1037" s="142"/>
      <c r="C1037" s="222"/>
      <c r="D1037" s="171"/>
      <c r="E1037" s="197"/>
      <c r="F1037" s="141"/>
      <c r="G1037" s="141"/>
      <c r="H1037" s="141"/>
      <c r="I1037" s="111"/>
      <c r="J1037" s="111"/>
      <c r="K1037" s="114" t="s">
        <v>513</v>
      </c>
      <c r="L1037" s="115">
        <f>SUM(L1035:L1036)</f>
        <v>0</v>
      </c>
      <c r="M1037" s="104"/>
      <c r="N1037" s="104"/>
      <c r="O1037" s="104"/>
      <c r="P1037" s="104"/>
      <c r="Q1037" s="104"/>
      <c r="R1037" s="104"/>
      <c r="S1037" s="104"/>
      <c r="T1037" s="104"/>
      <c r="U1037" s="104"/>
      <c r="V1037" s="104"/>
      <c r="W1037" s="104"/>
      <c r="X1037" s="104"/>
      <c r="Y1037" s="104"/>
      <c r="Z1037" s="104"/>
      <c r="AA1037" s="104"/>
      <c r="AB1037" s="104"/>
    </row>
    <row r="1038" spans="1:28" ht="14.25" customHeight="1" x14ac:dyDescent="0.25">
      <c r="A1038" s="107" t="s">
        <v>517</v>
      </c>
      <c r="B1038" s="132">
        <f>SUM(B1036:B1037)</f>
        <v>0</v>
      </c>
      <c r="C1038" s="141"/>
      <c r="D1038" s="141"/>
      <c r="E1038" s="111"/>
      <c r="F1038" s="141"/>
      <c r="G1038" s="141"/>
      <c r="H1038" s="111"/>
      <c r="I1038" s="111"/>
      <c r="J1038" s="111"/>
      <c r="K1038" s="111"/>
      <c r="L1038" s="116"/>
      <c r="M1038" s="104"/>
      <c r="N1038" s="104"/>
      <c r="O1038" s="104"/>
      <c r="P1038" s="104"/>
      <c r="Q1038" s="104"/>
      <c r="R1038" s="104"/>
      <c r="S1038" s="104"/>
      <c r="T1038" s="104"/>
      <c r="U1038" s="104"/>
      <c r="V1038" s="104"/>
      <c r="W1038" s="104"/>
      <c r="X1038" s="104"/>
      <c r="Y1038" s="104"/>
      <c r="Z1038" s="104"/>
      <c r="AA1038" s="104"/>
      <c r="AB1038" s="104"/>
    </row>
    <row r="1039" spans="1:28" ht="14.25" customHeight="1" x14ac:dyDescent="0.25">
      <c r="A1039" s="117"/>
      <c r="B1039" s="118"/>
      <c r="C1039" s="119"/>
      <c r="D1039" s="111"/>
      <c r="E1039" s="111"/>
      <c r="F1039" s="111"/>
      <c r="G1039" s="111"/>
      <c r="H1039" s="111"/>
      <c r="I1039" s="111"/>
      <c r="J1039" s="111"/>
      <c r="K1039" s="111"/>
      <c r="L1039" s="116"/>
      <c r="M1039" s="104"/>
      <c r="N1039" s="104"/>
      <c r="O1039" s="104"/>
      <c r="P1039" s="104"/>
      <c r="Q1039" s="104"/>
      <c r="R1039" s="104"/>
      <c r="S1039" s="104"/>
      <c r="T1039" s="104"/>
      <c r="U1039" s="104"/>
      <c r="V1039" s="104"/>
      <c r="W1039" s="104"/>
      <c r="X1039" s="104"/>
      <c r="Y1039" s="104"/>
      <c r="Z1039" s="104"/>
      <c r="AA1039" s="104"/>
      <c r="AB1039" s="104"/>
    </row>
    <row r="1040" spans="1:28" ht="14.25" customHeight="1" x14ac:dyDescent="0.25">
      <c r="A1040" s="106" t="s">
        <v>464</v>
      </c>
      <c r="B1040" s="216" t="s">
        <v>465</v>
      </c>
      <c r="C1040" s="171"/>
      <c r="D1040" s="171"/>
      <c r="E1040" s="171"/>
      <c r="F1040" s="171"/>
      <c r="G1040" s="171"/>
      <c r="H1040" s="171"/>
      <c r="I1040" s="171"/>
      <c r="J1040" s="171"/>
      <c r="K1040" s="171"/>
      <c r="L1040" s="197"/>
      <c r="M1040" s="104"/>
      <c r="N1040" s="104"/>
      <c r="O1040" s="104"/>
      <c r="P1040" s="104"/>
      <c r="Q1040" s="104"/>
      <c r="R1040" s="104"/>
      <c r="S1040" s="104"/>
      <c r="T1040" s="104"/>
      <c r="U1040" s="104"/>
      <c r="V1040" s="104"/>
      <c r="W1040" s="104"/>
      <c r="X1040" s="104"/>
      <c r="Y1040" s="104"/>
      <c r="Z1040" s="104"/>
      <c r="AA1040" s="104"/>
      <c r="AB1040" s="104"/>
    </row>
    <row r="1041" spans="1:28" ht="14.25" customHeight="1" x14ac:dyDescent="0.25">
      <c r="A1041" s="230" t="s">
        <v>506</v>
      </c>
      <c r="B1041" s="107" t="s">
        <v>541</v>
      </c>
      <c r="C1041" s="222" t="s">
        <v>509</v>
      </c>
      <c r="D1041" s="171"/>
      <c r="E1041" s="197"/>
      <c r="F1041" s="141"/>
      <c r="G1041" s="141"/>
      <c r="H1041" s="141"/>
      <c r="I1041" s="111"/>
      <c r="J1041" s="111"/>
      <c r="K1041" s="112" t="s">
        <v>510</v>
      </c>
      <c r="L1041" s="113">
        <v>0</v>
      </c>
      <c r="M1041" s="104"/>
      <c r="N1041" s="104"/>
      <c r="O1041" s="104"/>
      <c r="P1041" s="104"/>
      <c r="Q1041" s="104"/>
      <c r="R1041" s="104"/>
      <c r="S1041" s="104"/>
      <c r="T1041" s="104"/>
      <c r="U1041" s="104"/>
      <c r="V1041" s="104"/>
      <c r="W1041" s="104"/>
      <c r="X1041" s="104"/>
      <c r="Y1041" s="104"/>
      <c r="Z1041" s="104"/>
      <c r="AA1041" s="104"/>
      <c r="AB1041" s="104"/>
    </row>
    <row r="1042" spans="1:28" ht="14.25" customHeight="1" x14ac:dyDescent="0.25">
      <c r="A1042" s="231"/>
      <c r="B1042" s="139"/>
      <c r="C1042" s="222"/>
      <c r="D1042" s="171"/>
      <c r="E1042" s="197"/>
      <c r="F1042" s="141"/>
      <c r="G1042" s="141"/>
      <c r="H1042" s="141"/>
      <c r="I1042" s="111"/>
      <c r="J1042" s="111"/>
      <c r="K1042" s="114" t="s">
        <v>512</v>
      </c>
      <c r="L1042" s="115">
        <f>B1044</f>
        <v>0</v>
      </c>
      <c r="M1042" s="104"/>
      <c r="N1042" s="104"/>
      <c r="O1042" s="104"/>
      <c r="P1042" s="104"/>
      <c r="Q1042" s="104"/>
      <c r="R1042" s="104"/>
      <c r="S1042" s="104"/>
      <c r="T1042" s="104"/>
      <c r="U1042" s="104"/>
      <c r="V1042" s="104"/>
      <c r="W1042" s="104"/>
      <c r="X1042" s="104"/>
      <c r="Y1042" s="104"/>
      <c r="Z1042" s="104"/>
      <c r="AA1042" s="104"/>
      <c r="AB1042" s="104"/>
    </row>
    <row r="1043" spans="1:28" ht="14.25" customHeight="1" x14ac:dyDescent="0.25">
      <c r="A1043" s="232"/>
      <c r="B1043" s="142"/>
      <c r="C1043" s="222"/>
      <c r="D1043" s="171"/>
      <c r="E1043" s="197"/>
      <c r="F1043" s="141"/>
      <c r="G1043" s="141"/>
      <c r="H1043" s="141"/>
      <c r="I1043" s="111"/>
      <c r="J1043" s="111"/>
      <c r="K1043" s="114" t="s">
        <v>513</v>
      </c>
      <c r="L1043" s="115">
        <f>SUM(L1041:L1042)</f>
        <v>0</v>
      </c>
      <c r="M1043" s="104"/>
      <c r="N1043" s="104"/>
      <c r="O1043" s="104"/>
      <c r="P1043" s="104"/>
      <c r="Q1043" s="104"/>
      <c r="R1043" s="104"/>
      <c r="S1043" s="104"/>
      <c r="T1043" s="104"/>
      <c r="U1043" s="104"/>
      <c r="V1043" s="104"/>
      <c r="W1043" s="104"/>
      <c r="X1043" s="104"/>
      <c r="Y1043" s="104"/>
      <c r="Z1043" s="104"/>
      <c r="AA1043" s="104"/>
      <c r="AB1043" s="104"/>
    </row>
    <row r="1044" spans="1:28" ht="14.25" customHeight="1" x14ac:dyDescent="0.25">
      <c r="A1044" s="107" t="s">
        <v>517</v>
      </c>
      <c r="B1044" s="132">
        <f>SUM(B1042:B1043)</f>
        <v>0</v>
      </c>
      <c r="C1044" s="141"/>
      <c r="D1044" s="141"/>
      <c r="E1044" s="111"/>
      <c r="F1044" s="141"/>
      <c r="G1044" s="141"/>
      <c r="H1044" s="111"/>
      <c r="I1044" s="111"/>
      <c r="J1044" s="111"/>
      <c r="K1044" s="111"/>
      <c r="L1044" s="116"/>
      <c r="M1044" s="104"/>
      <c r="N1044" s="104"/>
      <c r="O1044" s="104"/>
      <c r="P1044" s="104"/>
      <c r="Q1044" s="104"/>
      <c r="R1044" s="104"/>
      <c r="S1044" s="104"/>
      <c r="T1044" s="104"/>
      <c r="U1044" s="104"/>
      <c r="V1044" s="104"/>
      <c r="W1044" s="104"/>
      <c r="X1044" s="104"/>
      <c r="Y1044" s="104"/>
      <c r="Z1044" s="104"/>
      <c r="AA1044" s="104"/>
      <c r="AB1044" s="104"/>
    </row>
    <row r="1045" spans="1:28" ht="14.25" customHeight="1" x14ac:dyDescent="0.25">
      <c r="A1045" s="117"/>
      <c r="B1045" s="118"/>
      <c r="C1045" s="119"/>
      <c r="D1045" s="111"/>
      <c r="E1045" s="111"/>
      <c r="F1045" s="111"/>
      <c r="G1045" s="111"/>
      <c r="H1045" s="111"/>
      <c r="I1045" s="111"/>
      <c r="J1045" s="111"/>
      <c r="K1045" s="111"/>
      <c r="L1045" s="116"/>
      <c r="M1045" s="104"/>
      <c r="N1045" s="104"/>
      <c r="O1045" s="104"/>
      <c r="P1045" s="104"/>
      <c r="Q1045" s="104"/>
      <c r="R1045" s="104"/>
      <c r="S1045" s="104"/>
      <c r="T1045" s="104"/>
      <c r="U1045" s="104"/>
      <c r="V1045" s="104"/>
      <c r="W1045" s="104"/>
      <c r="X1045" s="104"/>
      <c r="Y1045" s="104"/>
      <c r="Z1045" s="104"/>
      <c r="AA1045" s="104"/>
      <c r="AB1045" s="104"/>
    </row>
    <row r="1046" spans="1:28" ht="14.25" customHeight="1" x14ac:dyDescent="0.25">
      <c r="A1046" s="137" t="s">
        <v>466</v>
      </c>
      <c r="B1046" s="228" t="s">
        <v>376</v>
      </c>
      <c r="C1046" s="171"/>
      <c r="D1046" s="171"/>
      <c r="E1046" s="171"/>
      <c r="F1046" s="171"/>
      <c r="G1046" s="171"/>
      <c r="H1046" s="171"/>
      <c r="I1046" s="171"/>
      <c r="J1046" s="171"/>
      <c r="K1046" s="171"/>
      <c r="L1046" s="197"/>
      <c r="M1046" s="104"/>
      <c r="N1046" s="104"/>
      <c r="O1046" s="104"/>
      <c r="P1046" s="104"/>
      <c r="Q1046" s="104"/>
      <c r="R1046" s="104"/>
      <c r="S1046" s="104"/>
      <c r="T1046" s="104"/>
      <c r="U1046" s="104"/>
      <c r="V1046" s="104"/>
      <c r="W1046" s="104"/>
      <c r="X1046" s="104"/>
      <c r="Y1046" s="104"/>
      <c r="Z1046" s="104"/>
      <c r="AA1046" s="104"/>
      <c r="AB1046" s="104"/>
    </row>
    <row r="1047" spans="1:28" ht="14.25" customHeight="1" x14ac:dyDescent="0.25">
      <c r="A1047" s="106" t="s">
        <v>467</v>
      </c>
      <c r="B1047" s="216" t="s">
        <v>92</v>
      </c>
      <c r="C1047" s="171"/>
      <c r="D1047" s="171"/>
      <c r="E1047" s="171"/>
      <c r="F1047" s="171"/>
      <c r="G1047" s="171"/>
      <c r="H1047" s="171"/>
      <c r="I1047" s="171"/>
      <c r="J1047" s="171"/>
      <c r="K1047" s="171"/>
      <c r="L1047" s="197"/>
      <c r="M1047" s="104"/>
      <c r="N1047" s="104"/>
      <c r="O1047" s="104"/>
      <c r="P1047" s="104"/>
      <c r="Q1047" s="104"/>
      <c r="R1047" s="104"/>
      <c r="S1047" s="104"/>
      <c r="T1047" s="104"/>
      <c r="U1047" s="104"/>
      <c r="V1047" s="104"/>
      <c r="W1047" s="104"/>
      <c r="X1047" s="104"/>
      <c r="Y1047" s="104"/>
      <c r="Z1047" s="104"/>
      <c r="AA1047" s="104"/>
      <c r="AB1047" s="104"/>
    </row>
    <row r="1048" spans="1:28" ht="14.25" customHeight="1" x14ac:dyDescent="0.25">
      <c r="A1048" s="230" t="s">
        <v>506</v>
      </c>
      <c r="B1048" s="127" t="s">
        <v>521</v>
      </c>
      <c r="C1048" s="138" t="s">
        <v>522</v>
      </c>
      <c r="D1048" s="138" t="s">
        <v>523</v>
      </c>
      <c r="E1048" s="138" t="s">
        <v>524</v>
      </c>
      <c r="F1048" s="217" t="s">
        <v>509</v>
      </c>
      <c r="G1048" s="171"/>
      <c r="H1048" s="197"/>
      <c r="I1048" s="111"/>
      <c r="J1048" s="111"/>
      <c r="K1048" s="112" t="s">
        <v>510</v>
      </c>
      <c r="L1048" s="113">
        <v>0</v>
      </c>
      <c r="M1048" s="104"/>
      <c r="N1048" s="104"/>
      <c r="O1048" s="104"/>
      <c r="P1048" s="104"/>
      <c r="Q1048" s="104"/>
      <c r="R1048" s="104"/>
      <c r="S1048" s="104"/>
      <c r="T1048" s="104"/>
      <c r="U1048" s="104"/>
      <c r="V1048" s="104"/>
      <c r="W1048" s="104"/>
      <c r="X1048" s="104"/>
      <c r="Y1048" s="104"/>
      <c r="Z1048" s="104"/>
      <c r="AA1048" s="104"/>
      <c r="AB1048" s="104"/>
    </row>
    <row r="1049" spans="1:28" ht="14.25" customHeight="1" x14ac:dyDescent="0.25">
      <c r="A1049" s="231"/>
      <c r="B1049" s="139"/>
      <c r="C1049" s="139"/>
      <c r="D1049" s="139"/>
      <c r="E1049" s="140">
        <f t="shared" ref="E1049:E1050" si="53">B1049*C1049*D1049</f>
        <v>0</v>
      </c>
      <c r="F1049" s="219"/>
      <c r="G1049" s="171"/>
      <c r="H1049" s="197"/>
      <c r="I1049" s="111"/>
      <c r="J1049" s="111"/>
      <c r="K1049" s="114" t="s">
        <v>512</v>
      </c>
      <c r="L1049" s="115">
        <f>E1051</f>
        <v>0</v>
      </c>
      <c r="M1049" s="104"/>
      <c r="N1049" s="104"/>
      <c r="O1049" s="104"/>
      <c r="P1049" s="104"/>
      <c r="Q1049" s="104"/>
      <c r="R1049" s="104"/>
      <c r="S1049" s="104"/>
      <c r="T1049" s="104"/>
      <c r="U1049" s="104"/>
      <c r="V1049" s="104"/>
      <c r="W1049" s="104"/>
      <c r="X1049" s="104"/>
      <c r="Y1049" s="104"/>
      <c r="Z1049" s="104"/>
      <c r="AA1049" s="104"/>
      <c r="AB1049" s="104"/>
    </row>
    <row r="1050" spans="1:28" ht="14.25" customHeight="1" x14ac:dyDescent="0.25">
      <c r="A1050" s="232"/>
      <c r="B1050" s="142"/>
      <c r="C1050" s="142"/>
      <c r="D1050" s="142"/>
      <c r="E1050" s="140">
        <f t="shared" si="53"/>
        <v>0</v>
      </c>
      <c r="F1050" s="220"/>
      <c r="G1050" s="171"/>
      <c r="H1050" s="197"/>
      <c r="I1050" s="111"/>
      <c r="J1050" s="111"/>
      <c r="K1050" s="114" t="s">
        <v>513</v>
      </c>
      <c r="L1050" s="115">
        <f>SUM(L1048:L1049)</f>
        <v>0</v>
      </c>
      <c r="M1050" s="104"/>
      <c r="N1050" s="104"/>
      <c r="O1050" s="104"/>
      <c r="P1050" s="104"/>
      <c r="Q1050" s="104"/>
      <c r="R1050" s="104"/>
      <c r="S1050" s="104"/>
      <c r="T1050" s="104"/>
      <c r="U1050" s="104"/>
      <c r="V1050" s="104"/>
      <c r="W1050" s="104"/>
      <c r="X1050" s="104"/>
      <c r="Y1050" s="104"/>
      <c r="Z1050" s="104"/>
      <c r="AA1050" s="104"/>
      <c r="AB1050" s="104"/>
    </row>
    <row r="1051" spans="1:28" ht="14.25" customHeight="1" x14ac:dyDescent="0.25">
      <c r="A1051" s="107" t="s">
        <v>517</v>
      </c>
      <c r="B1051" s="218" t="s">
        <v>517</v>
      </c>
      <c r="C1051" s="171"/>
      <c r="D1051" s="197"/>
      <c r="E1051" s="144">
        <f>SUM(E1049:E1050)</f>
        <v>0</v>
      </c>
      <c r="F1051" s="111"/>
      <c r="G1051" s="111"/>
      <c r="H1051" s="111"/>
      <c r="I1051" s="111"/>
      <c r="J1051" s="111"/>
      <c r="K1051" s="111"/>
      <c r="L1051" s="116"/>
      <c r="M1051" s="104"/>
      <c r="N1051" s="104"/>
      <c r="O1051" s="104"/>
      <c r="P1051" s="104"/>
      <c r="Q1051" s="104"/>
      <c r="R1051" s="104"/>
      <c r="S1051" s="104"/>
      <c r="T1051" s="104"/>
      <c r="U1051" s="104"/>
      <c r="V1051" s="104"/>
      <c r="W1051" s="104"/>
      <c r="X1051" s="104"/>
      <c r="Y1051" s="104"/>
      <c r="Z1051" s="104"/>
      <c r="AA1051" s="104"/>
      <c r="AB1051" s="104"/>
    </row>
    <row r="1052" spans="1:28" ht="14.25" customHeight="1" x14ac:dyDescent="0.25">
      <c r="A1052" s="117"/>
      <c r="B1052" s="118"/>
      <c r="C1052" s="119"/>
      <c r="D1052" s="111"/>
      <c r="E1052" s="111"/>
      <c r="F1052" s="111"/>
      <c r="G1052" s="111"/>
      <c r="H1052" s="111"/>
      <c r="I1052" s="111"/>
      <c r="J1052" s="111"/>
      <c r="K1052" s="111"/>
      <c r="L1052" s="116"/>
      <c r="M1052" s="104"/>
      <c r="N1052" s="104"/>
      <c r="O1052" s="104"/>
      <c r="P1052" s="104"/>
      <c r="Q1052" s="104"/>
      <c r="R1052" s="104"/>
      <c r="S1052" s="104"/>
      <c r="T1052" s="104"/>
      <c r="U1052" s="104"/>
      <c r="V1052" s="104"/>
      <c r="W1052" s="104"/>
      <c r="X1052" s="104"/>
      <c r="Y1052" s="104"/>
      <c r="Z1052" s="104"/>
      <c r="AA1052" s="104"/>
      <c r="AB1052" s="104"/>
    </row>
    <row r="1053" spans="1:28" ht="14.25" customHeight="1" x14ac:dyDescent="0.25">
      <c r="A1053" s="106" t="s">
        <v>468</v>
      </c>
      <c r="B1053" s="216" t="s">
        <v>469</v>
      </c>
      <c r="C1053" s="171"/>
      <c r="D1053" s="171"/>
      <c r="E1053" s="171"/>
      <c r="F1053" s="171"/>
      <c r="G1053" s="171"/>
      <c r="H1053" s="171"/>
      <c r="I1053" s="171"/>
      <c r="J1053" s="171"/>
      <c r="K1053" s="171"/>
      <c r="L1053" s="197"/>
      <c r="M1053" s="104"/>
      <c r="N1053" s="104"/>
      <c r="O1053" s="104"/>
      <c r="P1053" s="104"/>
      <c r="Q1053" s="104"/>
      <c r="R1053" s="104"/>
      <c r="S1053" s="104"/>
      <c r="T1053" s="104"/>
      <c r="U1053" s="104"/>
      <c r="V1053" s="104"/>
      <c r="W1053" s="104"/>
      <c r="X1053" s="104"/>
      <c r="Y1053" s="104"/>
      <c r="Z1053" s="104"/>
      <c r="AA1053" s="104"/>
      <c r="AB1053" s="104"/>
    </row>
    <row r="1054" spans="1:28" ht="14.25" customHeight="1" x14ac:dyDescent="0.25">
      <c r="A1054" s="230" t="s">
        <v>506</v>
      </c>
      <c r="B1054" s="127" t="s">
        <v>536</v>
      </c>
      <c r="C1054" s="138" t="s">
        <v>537</v>
      </c>
      <c r="D1054" s="138" t="s">
        <v>538</v>
      </c>
      <c r="E1054" s="217" t="s">
        <v>509</v>
      </c>
      <c r="F1054" s="171"/>
      <c r="G1054" s="197"/>
      <c r="H1054" s="141"/>
      <c r="I1054" s="111"/>
      <c r="J1054" s="111"/>
      <c r="K1054" s="112" t="s">
        <v>510</v>
      </c>
      <c r="L1054" s="113">
        <v>0</v>
      </c>
      <c r="M1054" s="104"/>
      <c r="N1054" s="104"/>
      <c r="O1054" s="104"/>
      <c r="P1054" s="104"/>
      <c r="Q1054" s="104"/>
      <c r="R1054" s="104"/>
      <c r="S1054" s="104"/>
      <c r="T1054" s="104"/>
      <c r="U1054" s="104"/>
      <c r="V1054" s="104"/>
      <c r="W1054" s="104"/>
      <c r="X1054" s="104"/>
      <c r="Y1054" s="104"/>
      <c r="Z1054" s="104"/>
      <c r="AA1054" s="104"/>
      <c r="AB1054" s="104"/>
    </row>
    <row r="1055" spans="1:28" ht="14.25" customHeight="1" x14ac:dyDescent="0.25">
      <c r="A1055" s="231"/>
      <c r="B1055" s="139"/>
      <c r="C1055" s="139"/>
      <c r="D1055" s="140">
        <f t="shared" ref="D1055:D1056" si="54">B1055-C1055</f>
        <v>0</v>
      </c>
      <c r="E1055" s="217"/>
      <c r="F1055" s="171"/>
      <c r="G1055" s="197"/>
      <c r="H1055" s="141"/>
      <c r="I1055" s="111"/>
      <c r="J1055" s="111"/>
      <c r="K1055" s="114" t="s">
        <v>512</v>
      </c>
      <c r="L1055" s="115">
        <f>D1057</f>
        <v>0</v>
      </c>
      <c r="M1055" s="104"/>
      <c r="N1055" s="104"/>
      <c r="O1055" s="104"/>
      <c r="P1055" s="104"/>
      <c r="Q1055" s="104"/>
      <c r="R1055" s="104"/>
      <c r="S1055" s="104"/>
      <c r="T1055" s="104"/>
      <c r="U1055" s="104"/>
      <c r="V1055" s="104"/>
      <c r="W1055" s="104"/>
      <c r="X1055" s="104"/>
      <c r="Y1055" s="104"/>
      <c r="Z1055" s="104"/>
      <c r="AA1055" s="104"/>
      <c r="AB1055" s="104"/>
    </row>
    <row r="1056" spans="1:28" ht="14.25" customHeight="1" x14ac:dyDescent="0.25">
      <c r="A1056" s="232"/>
      <c r="B1056" s="142"/>
      <c r="C1056" s="142"/>
      <c r="D1056" s="140">
        <f t="shared" si="54"/>
        <v>0</v>
      </c>
      <c r="E1056" s="217"/>
      <c r="F1056" s="171"/>
      <c r="G1056" s="197"/>
      <c r="H1056" s="141"/>
      <c r="I1056" s="111"/>
      <c r="J1056" s="111"/>
      <c r="K1056" s="114" t="s">
        <v>513</v>
      </c>
      <c r="L1056" s="115">
        <f>SUM(L1054:L1055)</f>
        <v>0</v>
      </c>
      <c r="M1056" s="104"/>
      <c r="N1056" s="104"/>
      <c r="O1056" s="104"/>
      <c r="P1056" s="104"/>
      <c r="Q1056" s="104"/>
      <c r="R1056" s="104"/>
      <c r="S1056" s="104"/>
      <c r="T1056" s="104"/>
      <c r="U1056" s="104"/>
      <c r="V1056" s="104"/>
      <c r="W1056" s="104"/>
      <c r="X1056" s="104"/>
      <c r="Y1056" s="104"/>
      <c r="Z1056" s="104"/>
      <c r="AA1056" s="104"/>
      <c r="AB1056" s="104"/>
    </row>
    <row r="1057" spans="1:28" ht="14.25" customHeight="1" x14ac:dyDescent="0.25">
      <c r="A1057" s="107" t="s">
        <v>517</v>
      </c>
      <c r="B1057" s="218" t="s">
        <v>517</v>
      </c>
      <c r="C1057" s="171"/>
      <c r="D1057" s="144">
        <f>SUM(D1055:D1056)</f>
        <v>0</v>
      </c>
      <c r="E1057" s="111"/>
      <c r="F1057" s="111"/>
      <c r="G1057" s="111"/>
      <c r="H1057" s="111"/>
      <c r="I1057" s="111"/>
      <c r="J1057" s="111"/>
      <c r="K1057" s="111"/>
      <c r="L1057" s="116"/>
      <c r="M1057" s="104"/>
      <c r="N1057" s="104"/>
      <c r="O1057" s="104"/>
      <c r="P1057" s="104"/>
      <c r="Q1057" s="104"/>
      <c r="R1057" s="104"/>
      <c r="S1057" s="104"/>
      <c r="T1057" s="104"/>
      <c r="U1057" s="104"/>
      <c r="V1057" s="104"/>
      <c r="W1057" s="104"/>
      <c r="X1057" s="104"/>
      <c r="Y1057" s="104"/>
      <c r="Z1057" s="104"/>
      <c r="AA1057" s="104"/>
      <c r="AB1057" s="104"/>
    </row>
    <row r="1058" spans="1:28" ht="14.25" customHeight="1" x14ac:dyDescent="0.25">
      <c r="A1058" s="117"/>
      <c r="B1058" s="118"/>
      <c r="C1058" s="119"/>
      <c r="D1058" s="111"/>
      <c r="E1058" s="111"/>
      <c r="F1058" s="111"/>
      <c r="G1058" s="111"/>
      <c r="H1058" s="111"/>
      <c r="I1058" s="111"/>
      <c r="J1058" s="111"/>
      <c r="K1058" s="111"/>
      <c r="L1058" s="116"/>
      <c r="M1058" s="104"/>
      <c r="N1058" s="104"/>
      <c r="O1058" s="104"/>
      <c r="P1058" s="104"/>
      <c r="Q1058" s="104"/>
      <c r="R1058" s="104"/>
      <c r="S1058" s="104"/>
      <c r="T1058" s="104"/>
      <c r="U1058" s="104"/>
      <c r="V1058" s="104"/>
      <c r="W1058" s="104"/>
      <c r="X1058" s="104"/>
      <c r="Y1058" s="104"/>
      <c r="Z1058" s="104"/>
      <c r="AA1058" s="104"/>
      <c r="AB1058" s="104"/>
    </row>
    <row r="1059" spans="1:28" ht="14.25" customHeight="1" x14ac:dyDescent="0.25">
      <c r="A1059" s="22" t="s">
        <v>470</v>
      </c>
      <c r="B1059" s="246" t="s">
        <v>471</v>
      </c>
      <c r="C1059" s="171"/>
      <c r="D1059" s="171"/>
      <c r="E1059" s="171"/>
      <c r="F1059" s="171"/>
      <c r="G1059" s="171"/>
      <c r="H1059" s="171"/>
      <c r="I1059" s="171"/>
      <c r="J1059" s="171"/>
      <c r="K1059" s="171"/>
      <c r="L1059" s="197"/>
      <c r="M1059" s="104"/>
      <c r="N1059" s="104"/>
      <c r="O1059" s="104"/>
      <c r="P1059" s="104"/>
      <c r="Q1059" s="104"/>
      <c r="R1059" s="104"/>
      <c r="S1059" s="104"/>
      <c r="T1059" s="104"/>
      <c r="U1059" s="104"/>
      <c r="V1059" s="104"/>
      <c r="W1059" s="104"/>
      <c r="X1059" s="104"/>
      <c r="Y1059" s="104"/>
      <c r="Z1059" s="104"/>
      <c r="AA1059" s="104"/>
      <c r="AB1059" s="104"/>
    </row>
    <row r="1060" spans="1:28" ht="14.25" customHeight="1" x14ac:dyDescent="0.25">
      <c r="A1060" s="137" t="s">
        <v>472</v>
      </c>
      <c r="B1060" s="228" t="s">
        <v>473</v>
      </c>
      <c r="C1060" s="171"/>
      <c r="D1060" s="171"/>
      <c r="E1060" s="171"/>
      <c r="F1060" s="171"/>
      <c r="G1060" s="171"/>
      <c r="H1060" s="171"/>
      <c r="I1060" s="171"/>
      <c r="J1060" s="171"/>
      <c r="K1060" s="171"/>
      <c r="L1060" s="197"/>
      <c r="M1060" s="104"/>
      <c r="N1060" s="104"/>
      <c r="O1060" s="104"/>
      <c r="P1060" s="104"/>
      <c r="Q1060" s="104"/>
      <c r="R1060" s="104"/>
      <c r="S1060" s="104"/>
      <c r="T1060" s="104"/>
      <c r="U1060" s="104"/>
      <c r="V1060" s="104"/>
      <c r="W1060" s="104"/>
      <c r="X1060" s="104"/>
      <c r="Y1060" s="104"/>
      <c r="Z1060" s="104"/>
      <c r="AA1060" s="104"/>
      <c r="AB1060" s="104"/>
    </row>
    <row r="1061" spans="1:28" ht="14.25" customHeight="1" x14ac:dyDescent="0.25">
      <c r="A1061" s="106" t="s">
        <v>474</v>
      </c>
      <c r="B1061" s="216" t="s">
        <v>475</v>
      </c>
      <c r="C1061" s="171"/>
      <c r="D1061" s="171"/>
      <c r="E1061" s="171"/>
      <c r="F1061" s="171"/>
      <c r="G1061" s="171"/>
      <c r="H1061" s="171"/>
      <c r="I1061" s="171"/>
      <c r="J1061" s="171"/>
      <c r="K1061" s="171"/>
      <c r="L1061" s="197"/>
      <c r="M1061" s="104"/>
      <c r="N1061" s="104"/>
      <c r="O1061" s="104"/>
      <c r="P1061" s="104"/>
      <c r="Q1061" s="104"/>
      <c r="R1061" s="104"/>
      <c r="S1061" s="104"/>
      <c r="T1061" s="104"/>
      <c r="U1061" s="104"/>
      <c r="V1061" s="104"/>
      <c r="W1061" s="104"/>
      <c r="X1061" s="104"/>
      <c r="Y1061" s="104"/>
      <c r="Z1061" s="104"/>
      <c r="AA1061" s="104"/>
      <c r="AB1061" s="104"/>
    </row>
    <row r="1062" spans="1:28" ht="14.25" customHeight="1" x14ac:dyDescent="0.25">
      <c r="A1062" s="230" t="s">
        <v>506</v>
      </c>
      <c r="B1062" s="107" t="s">
        <v>541</v>
      </c>
      <c r="C1062" s="222" t="s">
        <v>509</v>
      </c>
      <c r="D1062" s="171"/>
      <c r="E1062" s="197"/>
      <c r="F1062" s="141"/>
      <c r="G1062" s="141"/>
      <c r="H1062" s="141"/>
      <c r="I1062" s="111"/>
      <c r="J1062" s="111"/>
      <c r="K1062" s="112" t="s">
        <v>510</v>
      </c>
      <c r="L1062" s="113">
        <v>0</v>
      </c>
      <c r="M1062" s="104"/>
      <c r="N1062" s="104"/>
      <c r="O1062" s="104"/>
      <c r="P1062" s="104"/>
      <c r="Q1062" s="104"/>
      <c r="R1062" s="104"/>
      <c r="S1062" s="104"/>
      <c r="T1062" s="104"/>
      <c r="U1062" s="104"/>
      <c r="V1062" s="104"/>
      <c r="W1062" s="104"/>
      <c r="X1062" s="104"/>
      <c r="Y1062" s="104"/>
      <c r="Z1062" s="104"/>
      <c r="AA1062" s="104"/>
      <c r="AB1062" s="104"/>
    </row>
    <row r="1063" spans="1:28" ht="14.25" customHeight="1" x14ac:dyDescent="0.25">
      <c r="A1063" s="231"/>
      <c r="B1063" s="139"/>
      <c r="C1063" s="222"/>
      <c r="D1063" s="171"/>
      <c r="E1063" s="197"/>
      <c r="F1063" s="141"/>
      <c r="G1063" s="141"/>
      <c r="H1063" s="141"/>
      <c r="I1063" s="111"/>
      <c r="J1063" s="111"/>
      <c r="K1063" s="114" t="s">
        <v>512</v>
      </c>
      <c r="L1063" s="115">
        <f>B1065</f>
        <v>0</v>
      </c>
      <c r="M1063" s="104"/>
      <c r="N1063" s="104"/>
      <c r="O1063" s="104"/>
      <c r="P1063" s="104"/>
      <c r="Q1063" s="104"/>
      <c r="R1063" s="104"/>
      <c r="S1063" s="104"/>
      <c r="T1063" s="104"/>
      <c r="U1063" s="104"/>
      <c r="V1063" s="104"/>
      <c r="W1063" s="104"/>
      <c r="X1063" s="104"/>
      <c r="Y1063" s="104"/>
      <c r="Z1063" s="104"/>
      <c r="AA1063" s="104"/>
      <c r="AB1063" s="104"/>
    </row>
    <row r="1064" spans="1:28" ht="14.25" customHeight="1" x14ac:dyDescent="0.25">
      <c r="A1064" s="232"/>
      <c r="B1064" s="142"/>
      <c r="C1064" s="222"/>
      <c r="D1064" s="171"/>
      <c r="E1064" s="197"/>
      <c r="F1064" s="141"/>
      <c r="G1064" s="141"/>
      <c r="H1064" s="141"/>
      <c r="I1064" s="111"/>
      <c r="J1064" s="111"/>
      <c r="K1064" s="114" t="s">
        <v>513</v>
      </c>
      <c r="L1064" s="115">
        <f>SUM(L1062:L1063)</f>
        <v>0</v>
      </c>
      <c r="M1064" s="104"/>
      <c r="N1064" s="104"/>
      <c r="O1064" s="104"/>
      <c r="P1064" s="104"/>
      <c r="Q1064" s="104"/>
      <c r="R1064" s="104"/>
      <c r="S1064" s="104"/>
      <c r="T1064" s="104"/>
      <c r="U1064" s="104"/>
      <c r="V1064" s="104"/>
      <c r="W1064" s="104"/>
      <c r="X1064" s="104"/>
      <c r="Y1064" s="104"/>
      <c r="Z1064" s="104"/>
      <c r="AA1064" s="104"/>
      <c r="AB1064" s="104"/>
    </row>
    <row r="1065" spans="1:28" ht="14.25" customHeight="1" x14ac:dyDescent="0.25">
      <c r="A1065" s="107" t="s">
        <v>517</v>
      </c>
      <c r="B1065" s="132">
        <f>SUM(B1063:B1064)</f>
        <v>0</v>
      </c>
      <c r="C1065" s="141"/>
      <c r="D1065" s="141"/>
      <c r="E1065" s="111"/>
      <c r="F1065" s="141"/>
      <c r="G1065" s="141"/>
      <c r="H1065" s="111"/>
      <c r="I1065" s="111"/>
      <c r="J1065" s="111"/>
      <c r="K1065" s="111"/>
      <c r="L1065" s="116"/>
      <c r="M1065" s="104"/>
      <c r="N1065" s="104"/>
      <c r="O1065" s="104"/>
      <c r="P1065" s="104"/>
      <c r="Q1065" s="104"/>
      <c r="R1065" s="104"/>
      <c r="S1065" s="104"/>
      <c r="T1065" s="104"/>
      <c r="U1065" s="104"/>
      <c r="V1065" s="104"/>
      <c r="W1065" s="104"/>
      <c r="X1065" s="104"/>
      <c r="Y1065" s="104"/>
      <c r="Z1065" s="104"/>
      <c r="AA1065" s="104"/>
      <c r="AB1065" s="104"/>
    </row>
    <row r="1066" spans="1:28" ht="14.25" customHeight="1" x14ac:dyDescent="0.25">
      <c r="A1066" s="117"/>
      <c r="B1066" s="118"/>
      <c r="C1066" s="119"/>
      <c r="D1066" s="111"/>
      <c r="E1066" s="111"/>
      <c r="F1066" s="111"/>
      <c r="G1066" s="111"/>
      <c r="H1066" s="111"/>
      <c r="I1066" s="111"/>
      <c r="J1066" s="111"/>
      <c r="K1066" s="111"/>
      <c r="L1066" s="116"/>
      <c r="M1066" s="104"/>
      <c r="N1066" s="104"/>
      <c r="O1066" s="104"/>
      <c r="P1066" s="104"/>
      <c r="Q1066" s="104"/>
      <c r="R1066" s="104"/>
      <c r="S1066" s="104"/>
      <c r="T1066" s="104"/>
      <c r="U1066" s="104"/>
      <c r="V1066" s="104"/>
      <c r="W1066" s="104"/>
      <c r="X1066" s="104"/>
      <c r="Y1066" s="104"/>
      <c r="Z1066" s="104"/>
      <c r="AA1066" s="104"/>
      <c r="AB1066" s="104"/>
    </row>
    <row r="1067" spans="1:28" ht="14.25" customHeight="1" x14ac:dyDescent="0.25">
      <c r="A1067" s="106" t="s">
        <v>476</v>
      </c>
      <c r="B1067" s="216" t="s">
        <v>477</v>
      </c>
      <c r="C1067" s="171"/>
      <c r="D1067" s="171"/>
      <c r="E1067" s="171"/>
      <c r="F1067" s="171"/>
      <c r="G1067" s="171"/>
      <c r="H1067" s="171"/>
      <c r="I1067" s="171"/>
      <c r="J1067" s="171"/>
      <c r="K1067" s="171"/>
      <c r="L1067" s="197"/>
      <c r="M1067" s="104"/>
      <c r="N1067" s="104"/>
      <c r="O1067" s="104"/>
      <c r="P1067" s="104"/>
      <c r="Q1067" s="104"/>
      <c r="R1067" s="104"/>
      <c r="S1067" s="104"/>
      <c r="T1067" s="104"/>
      <c r="U1067" s="104"/>
      <c r="V1067" s="104"/>
      <c r="W1067" s="104"/>
      <c r="X1067" s="104"/>
      <c r="Y1067" s="104"/>
      <c r="Z1067" s="104"/>
      <c r="AA1067" s="104"/>
      <c r="AB1067" s="104"/>
    </row>
    <row r="1068" spans="1:28" ht="14.25" customHeight="1" x14ac:dyDescent="0.25">
      <c r="A1068" s="230" t="s">
        <v>506</v>
      </c>
      <c r="B1068" s="107" t="s">
        <v>541</v>
      </c>
      <c r="C1068" s="222" t="s">
        <v>509</v>
      </c>
      <c r="D1068" s="171"/>
      <c r="E1068" s="197"/>
      <c r="F1068" s="141"/>
      <c r="G1068" s="141"/>
      <c r="H1068" s="141"/>
      <c r="I1068" s="111"/>
      <c r="J1068" s="111"/>
      <c r="K1068" s="112" t="s">
        <v>510</v>
      </c>
      <c r="L1068" s="113">
        <v>0</v>
      </c>
      <c r="M1068" s="104"/>
      <c r="N1068" s="104"/>
      <c r="O1068" s="104"/>
      <c r="P1068" s="104"/>
      <c r="Q1068" s="104"/>
      <c r="R1068" s="104"/>
      <c r="S1068" s="104"/>
      <c r="T1068" s="104"/>
      <c r="U1068" s="104"/>
      <c r="V1068" s="104"/>
      <c r="W1068" s="104"/>
      <c r="X1068" s="104"/>
      <c r="Y1068" s="104"/>
      <c r="Z1068" s="104"/>
      <c r="AA1068" s="104"/>
      <c r="AB1068" s="104"/>
    </row>
    <row r="1069" spans="1:28" ht="14.25" customHeight="1" x14ac:dyDescent="0.25">
      <c r="A1069" s="231"/>
      <c r="B1069" s="139"/>
      <c r="C1069" s="222"/>
      <c r="D1069" s="171"/>
      <c r="E1069" s="197"/>
      <c r="F1069" s="141"/>
      <c r="G1069" s="141"/>
      <c r="H1069" s="141"/>
      <c r="I1069" s="111"/>
      <c r="J1069" s="111"/>
      <c r="K1069" s="114" t="s">
        <v>512</v>
      </c>
      <c r="L1069" s="115">
        <f>B1071</f>
        <v>0</v>
      </c>
      <c r="M1069" s="104"/>
      <c r="N1069" s="104"/>
      <c r="O1069" s="104"/>
      <c r="P1069" s="104"/>
      <c r="Q1069" s="104"/>
      <c r="R1069" s="104"/>
      <c r="S1069" s="104"/>
      <c r="T1069" s="104"/>
      <c r="U1069" s="104"/>
      <c r="V1069" s="104"/>
      <c r="W1069" s="104"/>
      <c r="X1069" s="104"/>
      <c r="Y1069" s="104"/>
      <c r="Z1069" s="104"/>
      <c r="AA1069" s="104"/>
      <c r="AB1069" s="104"/>
    </row>
    <row r="1070" spans="1:28" ht="14.25" customHeight="1" x14ac:dyDescent="0.25">
      <c r="A1070" s="232"/>
      <c r="B1070" s="142"/>
      <c r="C1070" s="222"/>
      <c r="D1070" s="171"/>
      <c r="E1070" s="197"/>
      <c r="F1070" s="141"/>
      <c r="G1070" s="141"/>
      <c r="H1070" s="141"/>
      <c r="I1070" s="111"/>
      <c r="J1070" s="111"/>
      <c r="K1070" s="114" t="s">
        <v>513</v>
      </c>
      <c r="L1070" s="115">
        <f>SUM(L1068:L1069)</f>
        <v>0</v>
      </c>
      <c r="M1070" s="104"/>
      <c r="N1070" s="104"/>
      <c r="O1070" s="104"/>
      <c r="P1070" s="104"/>
      <c r="Q1070" s="104"/>
      <c r="R1070" s="104"/>
      <c r="S1070" s="104"/>
      <c r="T1070" s="104"/>
      <c r="U1070" s="104"/>
      <c r="V1070" s="104"/>
      <c r="W1070" s="104"/>
      <c r="X1070" s="104"/>
      <c r="Y1070" s="104"/>
      <c r="Z1070" s="104"/>
      <c r="AA1070" s="104"/>
      <c r="AB1070" s="104"/>
    </row>
    <row r="1071" spans="1:28" ht="14.25" customHeight="1" x14ac:dyDescent="0.25">
      <c r="A1071" s="107" t="s">
        <v>517</v>
      </c>
      <c r="B1071" s="132">
        <f>SUM(B1069:B1070)</f>
        <v>0</v>
      </c>
      <c r="C1071" s="141"/>
      <c r="D1071" s="141"/>
      <c r="E1071" s="111"/>
      <c r="F1071" s="141"/>
      <c r="G1071" s="141"/>
      <c r="H1071" s="111"/>
      <c r="I1071" s="111"/>
      <c r="J1071" s="111"/>
      <c r="K1071" s="111"/>
      <c r="L1071" s="116"/>
      <c r="M1071" s="104"/>
      <c r="N1071" s="104"/>
      <c r="O1071" s="104"/>
      <c r="P1071" s="104"/>
      <c r="Q1071" s="104"/>
      <c r="R1071" s="104"/>
      <c r="S1071" s="104"/>
      <c r="T1071" s="104"/>
      <c r="U1071" s="104"/>
      <c r="V1071" s="104"/>
      <c r="W1071" s="104"/>
      <c r="X1071" s="104"/>
      <c r="Y1071" s="104"/>
      <c r="Z1071" s="104"/>
      <c r="AA1071" s="104"/>
      <c r="AB1071" s="104"/>
    </row>
    <row r="1072" spans="1:28" ht="14.25" customHeight="1" x14ac:dyDescent="0.25">
      <c r="A1072" s="117"/>
      <c r="B1072" s="118"/>
      <c r="C1072" s="119"/>
      <c r="D1072" s="111"/>
      <c r="E1072" s="111"/>
      <c r="F1072" s="111"/>
      <c r="G1072" s="111"/>
      <c r="H1072" s="111"/>
      <c r="I1072" s="111"/>
      <c r="J1072" s="111"/>
      <c r="K1072" s="111"/>
      <c r="L1072" s="116"/>
      <c r="M1072" s="104"/>
      <c r="N1072" s="104"/>
      <c r="O1072" s="104"/>
      <c r="P1072" s="104"/>
      <c r="Q1072" s="104"/>
      <c r="R1072" s="104"/>
      <c r="S1072" s="104"/>
      <c r="T1072" s="104"/>
      <c r="U1072" s="104"/>
      <c r="V1072" s="104"/>
      <c r="W1072" s="104"/>
      <c r="X1072" s="104"/>
      <c r="Y1072" s="104"/>
      <c r="Z1072" s="104"/>
      <c r="AA1072" s="104"/>
      <c r="AB1072" s="104"/>
    </row>
    <row r="1073" spans="1:28" ht="14.25" customHeight="1" x14ac:dyDescent="0.25">
      <c r="A1073" s="137" t="s">
        <v>478</v>
      </c>
      <c r="B1073" s="228" t="s">
        <v>479</v>
      </c>
      <c r="C1073" s="171"/>
      <c r="D1073" s="171"/>
      <c r="E1073" s="171"/>
      <c r="F1073" s="171"/>
      <c r="G1073" s="171"/>
      <c r="H1073" s="171"/>
      <c r="I1073" s="171"/>
      <c r="J1073" s="171"/>
      <c r="K1073" s="171"/>
      <c r="L1073" s="197"/>
      <c r="M1073" s="104"/>
      <c r="N1073" s="104"/>
      <c r="O1073" s="104"/>
      <c r="P1073" s="104"/>
      <c r="Q1073" s="104"/>
      <c r="R1073" s="104"/>
      <c r="S1073" s="104"/>
      <c r="T1073" s="104"/>
      <c r="U1073" s="104"/>
      <c r="V1073" s="104"/>
      <c r="W1073" s="104"/>
      <c r="X1073" s="104"/>
      <c r="Y1073" s="104"/>
      <c r="Z1073" s="104"/>
      <c r="AA1073" s="104"/>
      <c r="AB1073" s="104"/>
    </row>
    <row r="1074" spans="1:28" ht="14.25" customHeight="1" x14ac:dyDescent="0.25">
      <c r="A1074" s="106" t="s">
        <v>480</v>
      </c>
      <c r="B1074" s="216" t="s">
        <v>567</v>
      </c>
      <c r="C1074" s="171"/>
      <c r="D1074" s="171"/>
      <c r="E1074" s="171"/>
      <c r="F1074" s="171"/>
      <c r="G1074" s="171"/>
      <c r="H1074" s="171"/>
      <c r="I1074" s="171"/>
      <c r="J1074" s="171"/>
      <c r="K1074" s="171"/>
      <c r="L1074" s="197"/>
      <c r="M1074" s="104"/>
      <c r="N1074" s="104"/>
      <c r="O1074" s="104"/>
      <c r="P1074" s="104"/>
      <c r="Q1074" s="104"/>
      <c r="R1074" s="104"/>
      <c r="S1074" s="104"/>
      <c r="T1074" s="104"/>
      <c r="U1074" s="104"/>
      <c r="V1074" s="104"/>
      <c r="W1074" s="104"/>
      <c r="X1074" s="104"/>
      <c r="Y1074" s="104"/>
      <c r="Z1074" s="104"/>
      <c r="AA1074" s="104"/>
      <c r="AB1074" s="104"/>
    </row>
    <row r="1075" spans="1:28" ht="14.25" customHeight="1" x14ac:dyDescent="0.25">
      <c r="A1075" s="230" t="s">
        <v>506</v>
      </c>
      <c r="B1075" s="107" t="s">
        <v>541</v>
      </c>
      <c r="C1075" s="222" t="s">
        <v>509</v>
      </c>
      <c r="D1075" s="171"/>
      <c r="E1075" s="197"/>
      <c r="F1075" s="141"/>
      <c r="G1075" s="141"/>
      <c r="H1075" s="141"/>
      <c r="I1075" s="111"/>
      <c r="J1075" s="111"/>
      <c r="K1075" s="112" t="s">
        <v>510</v>
      </c>
      <c r="L1075" s="113">
        <v>0</v>
      </c>
      <c r="M1075" s="104"/>
      <c r="N1075" s="104"/>
      <c r="O1075" s="104"/>
      <c r="P1075" s="104"/>
      <c r="Q1075" s="104"/>
      <c r="R1075" s="104"/>
      <c r="S1075" s="104"/>
      <c r="T1075" s="104"/>
      <c r="U1075" s="104"/>
      <c r="V1075" s="104"/>
      <c r="W1075" s="104"/>
      <c r="X1075" s="104"/>
      <c r="Y1075" s="104"/>
      <c r="Z1075" s="104"/>
      <c r="AA1075" s="104"/>
      <c r="AB1075" s="104"/>
    </row>
    <row r="1076" spans="1:28" ht="14.25" customHeight="1" x14ac:dyDescent="0.25">
      <c r="A1076" s="231"/>
      <c r="B1076" s="139"/>
      <c r="C1076" s="222"/>
      <c r="D1076" s="171"/>
      <c r="E1076" s="197"/>
      <c r="F1076" s="141"/>
      <c r="G1076" s="141"/>
      <c r="H1076" s="141"/>
      <c r="I1076" s="111"/>
      <c r="J1076" s="111"/>
      <c r="K1076" s="114" t="s">
        <v>512</v>
      </c>
      <c r="L1076" s="115">
        <f>B1078</f>
        <v>0</v>
      </c>
      <c r="M1076" s="104"/>
      <c r="N1076" s="104"/>
      <c r="O1076" s="104"/>
      <c r="P1076" s="104"/>
      <c r="Q1076" s="104"/>
      <c r="R1076" s="104"/>
      <c r="S1076" s="104"/>
      <c r="T1076" s="104"/>
      <c r="U1076" s="104"/>
      <c r="V1076" s="104"/>
      <c r="W1076" s="104"/>
      <c r="X1076" s="104"/>
      <c r="Y1076" s="104"/>
      <c r="Z1076" s="104"/>
      <c r="AA1076" s="104"/>
      <c r="AB1076" s="104"/>
    </row>
    <row r="1077" spans="1:28" ht="14.25" customHeight="1" x14ac:dyDescent="0.25">
      <c r="A1077" s="232"/>
      <c r="B1077" s="142"/>
      <c r="C1077" s="222"/>
      <c r="D1077" s="171"/>
      <c r="E1077" s="197"/>
      <c r="F1077" s="141"/>
      <c r="G1077" s="141"/>
      <c r="H1077" s="141"/>
      <c r="I1077" s="111"/>
      <c r="J1077" s="111"/>
      <c r="K1077" s="114" t="s">
        <v>513</v>
      </c>
      <c r="L1077" s="115">
        <f>SUM(L1075:L1076)</f>
        <v>0</v>
      </c>
      <c r="M1077" s="104"/>
      <c r="N1077" s="104"/>
      <c r="O1077" s="104"/>
      <c r="P1077" s="104"/>
      <c r="Q1077" s="104"/>
      <c r="R1077" s="104"/>
      <c r="S1077" s="104"/>
      <c r="T1077" s="104"/>
      <c r="U1077" s="104"/>
      <c r="V1077" s="104"/>
      <c r="W1077" s="104"/>
      <c r="X1077" s="104"/>
      <c r="Y1077" s="104"/>
      <c r="Z1077" s="104"/>
      <c r="AA1077" s="104"/>
      <c r="AB1077" s="104"/>
    </row>
    <row r="1078" spans="1:28" ht="14.25" customHeight="1" x14ac:dyDescent="0.25">
      <c r="A1078" s="107" t="s">
        <v>517</v>
      </c>
      <c r="B1078" s="132">
        <f>SUM(B1076:B1077)</f>
        <v>0</v>
      </c>
      <c r="C1078" s="141"/>
      <c r="D1078" s="141"/>
      <c r="E1078" s="111"/>
      <c r="F1078" s="141"/>
      <c r="G1078" s="141"/>
      <c r="H1078" s="111"/>
      <c r="I1078" s="111"/>
      <c r="J1078" s="111"/>
      <c r="K1078" s="111"/>
      <c r="L1078" s="116"/>
      <c r="M1078" s="104"/>
      <c r="N1078" s="104"/>
      <c r="O1078" s="104"/>
      <c r="P1078" s="104"/>
      <c r="Q1078" s="104"/>
      <c r="R1078" s="104"/>
      <c r="S1078" s="104"/>
      <c r="T1078" s="104"/>
      <c r="U1078" s="104"/>
      <c r="V1078" s="104"/>
      <c r="W1078" s="104"/>
      <c r="X1078" s="104"/>
      <c r="Y1078" s="104"/>
      <c r="Z1078" s="104"/>
      <c r="AA1078" s="104"/>
      <c r="AB1078" s="104"/>
    </row>
    <row r="1079" spans="1:28" ht="14.25" customHeight="1" x14ac:dyDescent="0.25">
      <c r="A1079" s="117"/>
      <c r="B1079" s="118"/>
      <c r="C1079" s="119"/>
      <c r="D1079" s="111"/>
      <c r="E1079" s="111"/>
      <c r="F1079" s="111"/>
      <c r="G1079" s="111"/>
      <c r="H1079" s="111"/>
      <c r="I1079" s="111"/>
      <c r="J1079" s="111"/>
      <c r="K1079" s="111"/>
      <c r="L1079" s="116"/>
      <c r="M1079" s="104"/>
      <c r="N1079" s="104"/>
      <c r="O1079" s="104"/>
      <c r="P1079" s="104"/>
      <c r="Q1079" s="104"/>
      <c r="R1079" s="104"/>
      <c r="S1079" s="104"/>
      <c r="T1079" s="104"/>
      <c r="U1079" s="104"/>
      <c r="V1079" s="104"/>
      <c r="W1079" s="104"/>
      <c r="X1079" s="104"/>
      <c r="Y1079" s="104"/>
      <c r="Z1079" s="104"/>
      <c r="AA1079" s="104"/>
      <c r="AB1079" s="104"/>
    </row>
    <row r="1080" spans="1:28" ht="14.25" customHeight="1" x14ac:dyDescent="0.25">
      <c r="A1080" s="106" t="s">
        <v>482</v>
      </c>
      <c r="B1080" s="216" t="s">
        <v>483</v>
      </c>
      <c r="C1080" s="171"/>
      <c r="D1080" s="171"/>
      <c r="E1080" s="171"/>
      <c r="F1080" s="171"/>
      <c r="G1080" s="171"/>
      <c r="H1080" s="171"/>
      <c r="I1080" s="171"/>
      <c r="J1080" s="171"/>
      <c r="K1080" s="171"/>
      <c r="L1080" s="197"/>
      <c r="M1080" s="104"/>
      <c r="N1080" s="104"/>
      <c r="O1080" s="104"/>
      <c r="P1080" s="104"/>
      <c r="Q1080" s="104"/>
      <c r="R1080" s="104"/>
      <c r="S1080" s="104"/>
      <c r="T1080" s="104"/>
      <c r="U1080" s="104"/>
      <c r="V1080" s="104"/>
      <c r="W1080" s="104"/>
      <c r="X1080" s="104"/>
      <c r="Y1080" s="104"/>
      <c r="Z1080" s="104"/>
      <c r="AA1080" s="104"/>
      <c r="AB1080" s="104"/>
    </row>
    <row r="1081" spans="1:28" ht="14.25" customHeight="1" x14ac:dyDescent="0.25">
      <c r="A1081" s="230" t="s">
        <v>506</v>
      </c>
      <c r="B1081" s="107" t="s">
        <v>541</v>
      </c>
      <c r="C1081" s="222" t="s">
        <v>509</v>
      </c>
      <c r="D1081" s="171"/>
      <c r="E1081" s="197"/>
      <c r="F1081" s="141"/>
      <c r="G1081" s="141"/>
      <c r="H1081" s="141"/>
      <c r="I1081" s="111"/>
      <c r="J1081" s="111"/>
      <c r="K1081" s="112" t="s">
        <v>510</v>
      </c>
      <c r="L1081" s="113">
        <v>0</v>
      </c>
      <c r="M1081" s="104"/>
      <c r="N1081" s="104"/>
      <c r="O1081" s="104"/>
      <c r="P1081" s="104"/>
      <c r="Q1081" s="104"/>
      <c r="R1081" s="104"/>
      <c r="S1081" s="104"/>
      <c r="T1081" s="104"/>
      <c r="U1081" s="104"/>
      <c r="V1081" s="104"/>
      <c r="W1081" s="104"/>
      <c r="X1081" s="104"/>
      <c r="Y1081" s="104"/>
      <c r="Z1081" s="104"/>
      <c r="AA1081" s="104"/>
      <c r="AB1081" s="104"/>
    </row>
    <row r="1082" spans="1:28" ht="14.25" customHeight="1" x14ac:dyDescent="0.25">
      <c r="A1082" s="231"/>
      <c r="B1082" s="139"/>
      <c r="C1082" s="222"/>
      <c r="D1082" s="171"/>
      <c r="E1082" s="197"/>
      <c r="F1082" s="141"/>
      <c r="G1082" s="141"/>
      <c r="H1082" s="141"/>
      <c r="I1082" s="111"/>
      <c r="J1082" s="111"/>
      <c r="K1082" s="114" t="s">
        <v>512</v>
      </c>
      <c r="L1082" s="115">
        <f>B1084</f>
        <v>0</v>
      </c>
      <c r="M1082" s="104"/>
      <c r="N1082" s="104"/>
      <c r="O1082" s="104"/>
      <c r="P1082" s="104"/>
      <c r="Q1082" s="104"/>
      <c r="R1082" s="104"/>
      <c r="S1082" s="104"/>
      <c r="T1082" s="104"/>
      <c r="U1082" s="104"/>
      <c r="V1082" s="104"/>
      <c r="W1082" s="104"/>
      <c r="X1082" s="104"/>
      <c r="Y1082" s="104"/>
      <c r="Z1082" s="104"/>
      <c r="AA1082" s="104"/>
      <c r="AB1082" s="104"/>
    </row>
    <row r="1083" spans="1:28" ht="14.25" customHeight="1" x14ac:dyDescent="0.25">
      <c r="A1083" s="232"/>
      <c r="B1083" s="142"/>
      <c r="C1083" s="222"/>
      <c r="D1083" s="171"/>
      <c r="E1083" s="197"/>
      <c r="F1083" s="141"/>
      <c r="G1083" s="141"/>
      <c r="H1083" s="141"/>
      <c r="I1083" s="111"/>
      <c r="J1083" s="111"/>
      <c r="K1083" s="114" t="s">
        <v>513</v>
      </c>
      <c r="L1083" s="115">
        <f>SUM(L1081:L1082)</f>
        <v>0</v>
      </c>
      <c r="M1083" s="104"/>
      <c r="N1083" s="104"/>
      <c r="O1083" s="104"/>
      <c r="P1083" s="104"/>
      <c r="Q1083" s="104"/>
      <c r="R1083" s="104"/>
      <c r="S1083" s="104"/>
      <c r="T1083" s="104"/>
      <c r="U1083" s="104"/>
      <c r="V1083" s="104"/>
      <c r="W1083" s="104"/>
      <c r="X1083" s="104"/>
      <c r="Y1083" s="104"/>
      <c r="Z1083" s="104"/>
      <c r="AA1083" s="104"/>
      <c r="AB1083" s="104"/>
    </row>
    <row r="1084" spans="1:28" ht="14.25" customHeight="1" x14ac:dyDescent="0.25">
      <c r="A1084" s="107" t="s">
        <v>517</v>
      </c>
      <c r="B1084" s="132">
        <f>SUM(B1082:B1083)</f>
        <v>0</v>
      </c>
      <c r="C1084" s="141"/>
      <c r="D1084" s="141"/>
      <c r="E1084" s="111"/>
      <c r="F1084" s="141"/>
      <c r="G1084" s="141"/>
      <c r="H1084" s="111"/>
      <c r="I1084" s="111"/>
      <c r="J1084" s="111"/>
      <c r="K1084" s="111"/>
      <c r="L1084" s="116"/>
      <c r="M1084" s="104"/>
      <c r="N1084" s="104"/>
      <c r="O1084" s="104"/>
      <c r="P1084" s="104"/>
      <c r="Q1084" s="104"/>
      <c r="R1084" s="104"/>
      <c r="S1084" s="104"/>
      <c r="T1084" s="104"/>
      <c r="U1084" s="104"/>
      <c r="V1084" s="104"/>
      <c r="W1084" s="104"/>
      <c r="X1084" s="104"/>
      <c r="Y1084" s="104"/>
      <c r="Z1084" s="104"/>
      <c r="AA1084" s="104"/>
      <c r="AB1084" s="104"/>
    </row>
    <row r="1085" spans="1:28" ht="14.25" customHeight="1" x14ac:dyDescent="0.25">
      <c r="A1085" s="117"/>
      <c r="B1085" s="118"/>
      <c r="C1085" s="119"/>
      <c r="D1085" s="111"/>
      <c r="E1085" s="111"/>
      <c r="F1085" s="111"/>
      <c r="G1085" s="111"/>
      <c r="H1085" s="111"/>
      <c r="I1085" s="111"/>
      <c r="J1085" s="111"/>
      <c r="K1085" s="111"/>
      <c r="L1085" s="116"/>
      <c r="M1085" s="104"/>
      <c r="N1085" s="104"/>
      <c r="O1085" s="104"/>
      <c r="P1085" s="104"/>
      <c r="Q1085" s="104"/>
      <c r="R1085" s="104"/>
      <c r="S1085" s="104"/>
      <c r="T1085" s="104"/>
      <c r="U1085" s="104"/>
      <c r="V1085" s="104"/>
      <c r="W1085" s="104"/>
      <c r="X1085" s="104"/>
      <c r="Y1085" s="104"/>
      <c r="Z1085" s="104"/>
      <c r="AA1085" s="104"/>
      <c r="AB1085" s="104"/>
    </row>
    <row r="1086" spans="1:28" ht="14.25" customHeight="1" x14ac:dyDescent="0.25">
      <c r="A1086" s="106" t="s">
        <v>484</v>
      </c>
      <c r="B1086" s="216" t="s">
        <v>485</v>
      </c>
      <c r="C1086" s="171"/>
      <c r="D1086" s="171"/>
      <c r="E1086" s="171"/>
      <c r="F1086" s="171"/>
      <c r="G1086" s="171"/>
      <c r="H1086" s="171"/>
      <c r="I1086" s="171"/>
      <c r="J1086" s="171"/>
      <c r="K1086" s="171"/>
      <c r="L1086" s="197"/>
      <c r="M1086" s="104"/>
      <c r="N1086" s="104"/>
      <c r="O1086" s="104"/>
      <c r="P1086" s="104"/>
      <c r="Q1086" s="104"/>
      <c r="R1086" s="104"/>
      <c r="S1086" s="104"/>
      <c r="T1086" s="104"/>
      <c r="U1086" s="104"/>
      <c r="V1086" s="104"/>
      <c r="W1086" s="104"/>
      <c r="X1086" s="104"/>
      <c r="Y1086" s="104"/>
      <c r="Z1086" s="104"/>
      <c r="AA1086" s="104"/>
      <c r="AB1086" s="104"/>
    </row>
    <row r="1087" spans="1:28" ht="14.25" customHeight="1" x14ac:dyDescent="0.25">
      <c r="A1087" s="230" t="s">
        <v>506</v>
      </c>
      <c r="B1087" s="107" t="s">
        <v>541</v>
      </c>
      <c r="C1087" s="222" t="s">
        <v>509</v>
      </c>
      <c r="D1087" s="171"/>
      <c r="E1087" s="197"/>
      <c r="F1087" s="141"/>
      <c r="G1087" s="141"/>
      <c r="H1087" s="141"/>
      <c r="I1087" s="111"/>
      <c r="J1087" s="111"/>
      <c r="K1087" s="112" t="s">
        <v>510</v>
      </c>
      <c r="L1087" s="113">
        <v>0</v>
      </c>
      <c r="M1087" s="104"/>
      <c r="N1087" s="104"/>
      <c r="O1087" s="104"/>
      <c r="P1087" s="104"/>
      <c r="Q1087" s="104"/>
      <c r="R1087" s="104"/>
      <c r="S1087" s="104"/>
      <c r="T1087" s="104"/>
      <c r="U1087" s="104"/>
      <c r="V1087" s="104"/>
      <c r="W1087" s="104"/>
      <c r="X1087" s="104"/>
      <c r="Y1087" s="104"/>
      <c r="Z1087" s="104"/>
      <c r="AA1087" s="104"/>
      <c r="AB1087" s="104"/>
    </row>
    <row r="1088" spans="1:28" ht="14.25" customHeight="1" x14ac:dyDescent="0.25">
      <c r="A1088" s="231"/>
      <c r="B1088" s="139"/>
      <c r="C1088" s="222"/>
      <c r="D1088" s="171"/>
      <c r="E1088" s="197"/>
      <c r="F1088" s="141"/>
      <c r="G1088" s="141"/>
      <c r="H1088" s="141"/>
      <c r="I1088" s="111"/>
      <c r="J1088" s="111"/>
      <c r="K1088" s="114" t="s">
        <v>512</v>
      </c>
      <c r="L1088" s="115">
        <f>B1090</f>
        <v>0</v>
      </c>
      <c r="M1088" s="104"/>
      <c r="N1088" s="104"/>
      <c r="O1088" s="104"/>
      <c r="P1088" s="104"/>
      <c r="Q1088" s="104"/>
      <c r="R1088" s="104"/>
      <c r="S1088" s="104"/>
      <c r="T1088" s="104"/>
      <c r="U1088" s="104"/>
      <c r="V1088" s="104"/>
      <c r="W1088" s="104"/>
      <c r="X1088" s="104"/>
      <c r="Y1088" s="104"/>
      <c r="Z1088" s="104"/>
      <c r="AA1088" s="104"/>
      <c r="AB1088" s="104"/>
    </row>
    <row r="1089" spans="1:28" ht="14.25" customHeight="1" x14ac:dyDescent="0.25">
      <c r="A1089" s="232"/>
      <c r="B1089" s="142"/>
      <c r="C1089" s="222"/>
      <c r="D1089" s="171"/>
      <c r="E1089" s="197"/>
      <c r="F1089" s="141"/>
      <c r="G1089" s="141"/>
      <c r="H1089" s="141"/>
      <c r="I1089" s="111"/>
      <c r="J1089" s="111"/>
      <c r="K1089" s="114" t="s">
        <v>513</v>
      </c>
      <c r="L1089" s="115">
        <f>SUM(L1087:L1088)</f>
        <v>0</v>
      </c>
      <c r="M1089" s="104"/>
      <c r="N1089" s="104"/>
      <c r="O1089" s="104"/>
      <c r="P1089" s="104"/>
      <c r="Q1089" s="104"/>
      <c r="R1089" s="104"/>
      <c r="S1089" s="104"/>
      <c r="T1089" s="104"/>
      <c r="U1089" s="104"/>
      <c r="V1089" s="104"/>
      <c r="W1089" s="104"/>
      <c r="X1089" s="104"/>
      <c r="Y1089" s="104"/>
      <c r="Z1089" s="104"/>
      <c r="AA1089" s="104"/>
      <c r="AB1089" s="104"/>
    </row>
    <row r="1090" spans="1:28" ht="14.25" customHeight="1" x14ac:dyDescent="0.25">
      <c r="A1090" s="107" t="s">
        <v>517</v>
      </c>
      <c r="B1090" s="132">
        <f>SUM(B1088:B1089)</f>
        <v>0</v>
      </c>
      <c r="C1090" s="141"/>
      <c r="D1090" s="141"/>
      <c r="E1090" s="111"/>
      <c r="F1090" s="141"/>
      <c r="G1090" s="141"/>
      <c r="H1090" s="111"/>
      <c r="I1090" s="111"/>
      <c r="J1090" s="111"/>
      <c r="K1090" s="111"/>
      <c r="L1090" s="116"/>
      <c r="M1090" s="104"/>
      <c r="N1090" s="104"/>
      <c r="O1090" s="104"/>
      <c r="P1090" s="104"/>
      <c r="Q1090" s="104"/>
      <c r="R1090" s="104"/>
      <c r="S1090" s="104"/>
      <c r="T1090" s="104"/>
      <c r="U1090" s="104"/>
      <c r="V1090" s="104"/>
      <c r="W1090" s="104"/>
      <c r="X1090" s="104"/>
      <c r="Y1090" s="104"/>
      <c r="Z1090" s="104"/>
      <c r="AA1090" s="104"/>
      <c r="AB1090" s="104"/>
    </row>
    <row r="1091" spans="1:28" ht="14.25" customHeight="1" x14ac:dyDescent="0.25">
      <c r="A1091" s="117"/>
      <c r="B1091" s="118"/>
      <c r="C1091" s="119"/>
      <c r="D1091" s="111"/>
      <c r="E1091" s="111"/>
      <c r="F1091" s="111"/>
      <c r="G1091" s="111"/>
      <c r="H1091" s="111"/>
      <c r="I1091" s="111"/>
      <c r="J1091" s="111"/>
      <c r="K1091" s="111"/>
      <c r="L1091" s="116"/>
      <c r="M1091" s="104"/>
      <c r="N1091" s="104"/>
      <c r="O1091" s="104"/>
      <c r="P1091" s="104"/>
      <c r="Q1091" s="104"/>
      <c r="R1091" s="104"/>
      <c r="S1091" s="104"/>
      <c r="T1091" s="104"/>
      <c r="U1091" s="104"/>
      <c r="V1091" s="104"/>
      <c r="W1091" s="104"/>
      <c r="X1091" s="104"/>
      <c r="Y1091" s="104"/>
      <c r="Z1091" s="104"/>
      <c r="AA1091" s="104"/>
      <c r="AB1091" s="104"/>
    </row>
    <row r="1092" spans="1:28" ht="14.25" customHeight="1" x14ac:dyDescent="0.25">
      <c r="A1092" s="22" t="s">
        <v>486</v>
      </c>
      <c r="B1092" s="246" t="s">
        <v>487</v>
      </c>
      <c r="C1092" s="171"/>
      <c r="D1092" s="171"/>
      <c r="E1092" s="171"/>
      <c r="F1092" s="171"/>
      <c r="G1092" s="171"/>
      <c r="H1092" s="171"/>
      <c r="I1092" s="171"/>
      <c r="J1092" s="171"/>
      <c r="K1092" s="171"/>
      <c r="L1092" s="197"/>
      <c r="M1092" s="104"/>
      <c r="N1092" s="104"/>
      <c r="O1092" s="104"/>
      <c r="P1092" s="104"/>
      <c r="Q1092" s="104"/>
      <c r="R1092" s="104"/>
      <c r="S1092" s="104"/>
      <c r="T1092" s="104"/>
      <c r="U1092" s="104"/>
      <c r="V1092" s="104"/>
      <c r="W1092" s="104"/>
      <c r="X1092" s="104"/>
      <c r="Y1092" s="104"/>
      <c r="Z1092" s="104"/>
      <c r="AA1092" s="104"/>
      <c r="AB1092" s="104"/>
    </row>
    <row r="1093" spans="1:28" ht="14.25" customHeight="1" x14ac:dyDescent="0.25">
      <c r="A1093" s="106" t="s">
        <v>488</v>
      </c>
      <c r="B1093" s="216" t="s">
        <v>489</v>
      </c>
      <c r="C1093" s="171"/>
      <c r="D1093" s="171"/>
      <c r="E1093" s="171"/>
      <c r="F1093" s="171"/>
      <c r="G1093" s="171"/>
      <c r="H1093" s="171"/>
      <c r="I1093" s="171"/>
      <c r="J1093" s="171"/>
      <c r="K1093" s="171"/>
      <c r="L1093" s="197"/>
      <c r="M1093" s="104"/>
      <c r="N1093" s="104"/>
      <c r="O1093" s="104"/>
      <c r="P1093" s="104"/>
      <c r="Q1093" s="104"/>
      <c r="R1093" s="104"/>
      <c r="S1093" s="104"/>
      <c r="T1093" s="104"/>
      <c r="U1093" s="104"/>
      <c r="V1093" s="104"/>
      <c r="W1093" s="104"/>
      <c r="X1093" s="104"/>
      <c r="Y1093" s="104"/>
      <c r="Z1093" s="104"/>
      <c r="AA1093" s="104"/>
      <c r="AB1093" s="104"/>
    </row>
    <row r="1094" spans="1:28" ht="14.25" customHeight="1" x14ac:dyDescent="0.25">
      <c r="A1094" s="230" t="s">
        <v>506</v>
      </c>
      <c r="B1094" s="107" t="s">
        <v>541</v>
      </c>
      <c r="C1094" s="222" t="s">
        <v>509</v>
      </c>
      <c r="D1094" s="171"/>
      <c r="E1094" s="197"/>
      <c r="F1094" s="141"/>
      <c r="G1094" s="141"/>
      <c r="H1094" s="141"/>
      <c r="I1094" s="111"/>
      <c r="J1094" s="111"/>
      <c r="K1094" s="112" t="s">
        <v>510</v>
      </c>
      <c r="L1094" s="113">
        <v>0</v>
      </c>
      <c r="M1094" s="104"/>
      <c r="N1094" s="104"/>
      <c r="O1094" s="104"/>
      <c r="P1094" s="104"/>
      <c r="Q1094" s="104"/>
      <c r="R1094" s="104"/>
      <c r="S1094" s="104"/>
      <c r="T1094" s="104"/>
      <c r="U1094" s="104"/>
      <c r="V1094" s="104"/>
      <c r="W1094" s="104"/>
      <c r="X1094" s="104"/>
      <c r="Y1094" s="104"/>
      <c r="Z1094" s="104"/>
      <c r="AA1094" s="104"/>
      <c r="AB1094" s="104"/>
    </row>
    <row r="1095" spans="1:28" ht="14.25" customHeight="1" x14ac:dyDescent="0.25">
      <c r="A1095" s="231"/>
      <c r="B1095" s="139"/>
      <c r="C1095" s="222"/>
      <c r="D1095" s="171"/>
      <c r="E1095" s="197"/>
      <c r="F1095" s="141"/>
      <c r="G1095" s="141"/>
      <c r="H1095" s="141"/>
      <c r="I1095" s="111"/>
      <c r="J1095" s="111"/>
      <c r="K1095" s="114" t="s">
        <v>512</v>
      </c>
      <c r="L1095" s="115">
        <f>B1097</f>
        <v>0</v>
      </c>
      <c r="M1095" s="104"/>
      <c r="N1095" s="104"/>
      <c r="O1095" s="104"/>
      <c r="P1095" s="104"/>
      <c r="Q1095" s="104"/>
      <c r="R1095" s="104"/>
      <c r="S1095" s="104"/>
      <c r="T1095" s="104"/>
      <c r="U1095" s="104"/>
      <c r="V1095" s="104"/>
      <c r="W1095" s="104"/>
      <c r="X1095" s="104"/>
      <c r="Y1095" s="104"/>
      <c r="Z1095" s="104"/>
      <c r="AA1095" s="104"/>
      <c r="AB1095" s="104"/>
    </row>
    <row r="1096" spans="1:28" ht="14.25" customHeight="1" x14ac:dyDescent="0.25">
      <c r="A1096" s="231"/>
      <c r="B1096" s="142"/>
      <c r="C1096" s="222"/>
      <c r="D1096" s="171"/>
      <c r="E1096" s="197"/>
      <c r="F1096" s="141"/>
      <c r="G1096" s="141"/>
      <c r="H1096" s="141"/>
      <c r="I1096" s="111"/>
      <c r="J1096" s="111"/>
      <c r="K1096" s="114" t="s">
        <v>513</v>
      </c>
      <c r="L1096" s="115">
        <f>SUM(L1094:L1095)</f>
        <v>0</v>
      </c>
      <c r="M1096" s="104"/>
      <c r="N1096" s="104"/>
      <c r="O1096" s="104"/>
      <c r="P1096" s="104"/>
      <c r="Q1096" s="104"/>
      <c r="R1096" s="104"/>
      <c r="S1096" s="104"/>
      <c r="T1096" s="104"/>
      <c r="U1096" s="104"/>
      <c r="V1096" s="104"/>
      <c r="W1096" s="104"/>
      <c r="X1096" s="104"/>
      <c r="Y1096" s="104"/>
      <c r="Z1096" s="104"/>
      <c r="AA1096" s="104"/>
      <c r="AB1096" s="104"/>
    </row>
    <row r="1097" spans="1:28" ht="14.25" customHeight="1" x14ac:dyDescent="0.25">
      <c r="A1097" s="232"/>
      <c r="B1097" s="132">
        <f>SUM(B1095:B1096)</f>
        <v>0</v>
      </c>
      <c r="C1097" s="141"/>
      <c r="D1097" s="141"/>
      <c r="E1097" s="111"/>
      <c r="F1097" s="141"/>
      <c r="G1097" s="141"/>
      <c r="H1097" s="111"/>
      <c r="I1097" s="111"/>
      <c r="J1097" s="111"/>
      <c r="K1097" s="111"/>
      <c r="L1097" s="116"/>
      <c r="M1097" s="104"/>
      <c r="N1097" s="104"/>
      <c r="O1097" s="104"/>
      <c r="P1097" s="104"/>
      <c r="Q1097" s="104"/>
      <c r="R1097" s="104"/>
      <c r="S1097" s="104"/>
      <c r="T1097" s="104"/>
      <c r="U1097" s="104"/>
      <c r="V1097" s="104"/>
      <c r="W1097" s="104"/>
      <c r="X1097" s="104"/>
      <c r="Y1097" s="104"/>
      <c r="Z1097" s="104"/>
      <c r="AA1097" s="104"/>
      <c r="AB1097" s="104"/>
    </row>
    <row r="1098" spans="1:28" ht="14.25" customHeight="1" x14ac:dyDescent="0.25">
      <c r="A1098" s="117"/>
      <c r="B1098" s="118"/>
      <c r="C1098" s="119"/>
      <c r="D1098" s="111"/>
      <c r="E1098" s="111"/>
      <c r="F1098" s="111"/>
      <c r="G1098" s="111"/>
      <c r="H1098" s="111"/>
      <c r="I1098" s="111"/>
      <c r="J1098" s="111"/>
      <c r="K1098" s="111"/>
      <c r="L1098" s="116"/>
      <c r="M1098" s="104"/>
      <c r="N1098" s="104"/>
      <c r="O1098" s="104"/>
      <c r="P1098" s="104"/>
      <c r="Q1098" s="104"/>
      <c r="R1098" s="104"/>
      <c r="S1098" s="104"/>
      <c r="T1098" s="104"/>
      <c r="U1098" s="104"/>
      <c r="V1098" s="104"/>
      <c r="W1098" s="104"/>
      <c r="X1098" s="104"/>
      <c r="Y1098" s="104"/>
      <c r="Z1098" s="104"/>
      <c r="AA1098" s="104"/>
      <c r="AB1098" s="104"/>
    </row>
    <row r="1099" spans="1:28" ht="14.25" customHeight="1" x14ac:dyDescent="0.25">
      <c r="A1099" s="106" t="s">
        <v>490</v>
      </c>
      <c r="B1099" s="216" t="s">
        <v>491</v>
      </c>
      <c r="C1099" s="171"/>
      <c r="D1099" s="171"/>
      <c r="E1099" s="171"/>
      <c r="F1099" s="171"/>
      <c r="G1099" s="171"/>
      <c r="H1099" s="171"/>
      <c r="I1099" s="171"/>
      <c r="J1099" s="171"/>
      <c r="K1099" s="171"/>
      <c r="L1099" s="197"/>
      <c r="M1099" s="104"/>
      <c r="N1099" s="104"/>
      <c r="O1099" s="104"/>
      <c r="P1099" s="104"/>
      <c r="Q1099" s="104"/>
      <c r="R1099" s="104"/>
      <c r="S1099" s="104"/>
      <c r="T1099" s="104"/>
      <c r="U1099" s="104"/>
      <c r="V1099" s="104"/>
      <c r="W1099" s="104"/>
      <c r="X1099" s="104"/>
      <c r="Y1099" s="104"/>
      <c r="Z1099" s="104"/>
      <c r="AA1099" s="104"/>
      <c r="AB1099" s="104"/>
    </row>
    <row r="1100" spans="1:28" ht="14.25" customHeight="1" x14ac:dyDescent="0.25">
      <c r="A1100" s="230" t="s">
        <v>506</v>
      </c>
      <c r="B1100" s="107" t="s">
        <v>541</v>
      </c>
      <c r="C1100" s="222" t="s">
        <v>509</v>
      </c>
      <c r="D1100" s="171"/>
      <c r="E1100" s="197"/>
      <c r="F1100" s="141"/>
      <c r="G1100" s="141"/>
      <c r="H1100" s="141"/>
      <c r="I1100" s="111"/>
      <c r="J1100" s="111"/>
      <c r="K1100" s="112" t="s">
        <v>510</v>
      </c>
      <c r="L1100" s="113">
        <v>0</v>
      </c>
      <c r="M1100" s="104"/>
      <c r="N1100" s="104"/>
      <c r="O1100" s="104"/>
      <c r="P1100" s="104"/>
      <c r="Q1100" s="104"/>
      <c r="R1100" s="104"/>
      <c r="S1100" s="104"/>
      <c r="T1100" s="104"/>
      <c r="U1100" s="104"/>
      <c r="V1100" s="104"/>
      <c r="W1100" s="104"/>
      <c r="X1100" s="104"/>
      <c r="Y1100" s="104"/>
      <c r="Z1100" s="104"/>
      <c r="AA1100" s="104"/>
      <c r="AB1100" s="104"/>
    </row>
    <row r="1101" spans="1:28" ht="14.25" customHeight="1" x14ac:dyDescent="0.25">
      <c r="A1101" s="231"/>
      <c r="B1101" s="139"/>
      <c r="C1101" s="222"/>
      <c r="D1101" s="171"/>
      <c r="E1101" s="197"/>
      <c r="F1101" s="141"/>
      <c r="G1101" s="141"/>
      <c r="H1101" s="141"/>
      <c r="I1101" s="111"/>
      <c r="J1101" s="111"/>
      <c r="K1101" s="114" t="s">
        <v>512</v>
      </c>
      <c r="L1101" s="115">
        <f>B1103</f>
        <v>0</v>
      </c>
      <c r="M1101" s="104"/>
      <c r="N1101" s="104"/>
      <c r="O1101" s="104"/>
      <c r="P1101" s="104"/>
      <c r="Q1101" s="104"/>
      <c r="R1101" s="104"/>
      <c r="S1101" s="104"/>
      <c r="T1101" s="104"/>
      <c r="U1101" s="104"/>
      <c r="V1101" s="104"/>
      <c r="W1101" s="104"/>
      <c r="X1101" s="104"/>
      <c r="Y1101" s="104"/>
      <c r="Z1101" s="104"/>
      <c r="AA1101" s="104"/>
      <c r="AB1101" s="104"/>
    </row>
    <row r="1102" spans="1:28" ht="14.25" customHeight="1" x14ac:dyDescent="0.25">
      <c r="A1102" s="231"/>
      <c r="B1102" s="142"/>
      <c r="C1102" s="222"/>
      <c r="D1102" s="171"/>
      <c r="E1102" s="197"/>
      <c r="F1102" s="141"/>
      <c r="G1102" s="141"/>
      <c r="H1102" s="141"/>
      <c r="I1102" s="111"/>
      <c r="J1102" s="111"/>
      <c r="K1102" s="114" t="s">
        <v>513</v>
      </c>
      <c r="L1102" s="115">
        <f>SUM(L1100:L1101)</f>
        <v>0</v>
      </c>
      <c r="M1102" s="104"/>
      <c r="N1102" s="104"/>
      <c r="O1102" s="104"/>
      <c r="P1102" s="104"/>
      <c r="Q1102" s="104"/>
      <c r="R1102" s="104"/>
      <c r="S1102" s="104"/>
      <c r="T1102" s="104"/>
      <c r="U1102" s="104"/>
      <c r="V1102" s="104"/>
      <c r="W1102" s="104"/>
      <c r="X1102" s="104"/>
      <c r="Y1102" s="104"/>
      <c r="Z1102" s="104"/>
      <c r="AA1102" s="104"/>
      <c r="AB1102" s="104"/>
    </row>
    <row r="1103" spans="1:28" ht="14.25" customHeight="1" x14ac:dyDescent="0.25">
      <c r="A1103" s="232"/>
      <c r="B1103" s="132">
        <f>SUM(B1101:B1102)</f>
        <v>0</v>
      </c>
      <c r="C1103" s="141"/>
      <c r="D1103" s="141"/>
      <c r="E1103" s="111"/>
      <c r="F1103" s="141"/>
      <c r="G1103" s="141"/>
      <c r="H1103" s="111"/>
      <c r="I1103" s="111"/>
      <c r="J1103" s="111"/>
      <c r="K1103" s="111"/>
      <c r="L1103" s="116"/>
      <c r="M1103" s="104"/>
      <c r="N1103" s="104"/>
      <c r="O1103" s="104"/>
      <c r="P1103" s="104"/>
      <c r="Q1103" s="104"/>
      <c r="R1103" s="104"/>
      <c r="S1103" s="104"/>
      <c r="T1103" s="104"/>
      <c r="U1103" s="104"/>
      <c r="V1103" s="104"/>
      <c r="W1103" s="104"/>
      <c r="X1103" s="104"/>
      <c r="Y1103" s="104"/>
      <c r="Z1103" s="104"/>
      <c r="AA1103" s="104"/>
      <c r="AB1103" s="104"/>
    </row>
    <row r="1104" spans="1:28" ht="14.25" customHeight="1" x14ac:dyDescent="0.25">
      <c r="A1104" s="117"/>
      <c r="B1104" s="118"/>
      <c r="C1104" s="119"/>
      <c r="D1104" s="111"/>
      <c r="E1104" s="111"/>
      <c r="F1104" s="111"/>
      <c r="G1104" s="111"/>
      <c r="H1104" s="111"/>
      <c r="I1104" s="111"/>
      <c r="J1104" s="111"/>
      <c r="K1104" s="111"/>
      <c r="L1104" s="116"/>
      <c r="M1104" s="104"/>
      <c r="N1104" s="104"/>
      <c r="O1104" s="104"/>
      <c r="P1104" s="104"/>
      <c r="Q1104" s="104"/>
      <c r="R1104" s="104"/>
      <c r="S1104" s="104"/>
      <c r="T1104" s="104"/>
      <c r="U1104" s="104"/>
      <c r="V1104" s="104"/>
      <c r="W1104" s="104"/>
      <c r="X1104" s="104"/>
      <c r="Y1104" s="104"/>
      <c r="Z1104" s="104"/>
      <c r="AA1104" s="104"/>
      <c r="AB1104" s="104"/>
    </row>
    <row r="1105" spans="1:28" ht="14.25" customHeight="1" x14ac:dyDescent="0.25">
      <c r="A1105" s="106" t="s">
        <v>492</v>
      </c>
      <c r="B1105" s="216" t="s">
        <v>493</v>
      </c>
      <c r="C1105" s="171"/>
      <c r="D1105" s="171"/>
      <c r="E1105" s="171"/>
      <c r="F1105" s="171"/>
      <c r="G1105" s="171"/>
      <c r="H1105" s="171"/>
      <c r="I1105" s="171"/>
      <c r="J1105" s="171"/>
      <c r="K1105" s="171"/>
      <c r="L1105" s="197"/>
      <c r="M1105" s="104"/>
      <c r="N1105" s="104"/>
      <c r="O1105" s="104"/>
      <c r="P1105" s="104"/>
      <c r="Q1105" s="104"/>
      <c r="R1105" s="104"/>
      <c r="S1105" s="104"/>
      <c r="T1105" s="104"/>
      <c r="U1105" s="104"/>
      <c r="V1105" s="104"/>
      <c r="W1105" s="104"/>
      <c r="X1105" s="104"/>
      <c r="Y1105" s="104"/>
      <c r="Z1105" s="104"/>
      <c r="AA1105" s="104"/>
      <c r="AB1105" s="104"/>
    </row>
    <row r="1106" spans="1:28" ht="14.25" customHeight="1" x14ac:dyDescent="0.25">
      <c r="A1106" s="230" t="s">
        <v>506</v>
      </c>
      <c r="B1106" s="107" t="s">
        <v>541</v>
      </c>
      <c r="C1106" s="222" t="s">
        <v>509</v>
      </c>
      <c r="D1106" s="171"/>
      <c r="E1106" s="197"/>
      <c r="F1106" s="141"/>
      <c r="G1106" s="141"/>
      <c r="H1106" s="141"/>
      <c r="I1106" s="111"/>
      <c r="J1106" s="111"/>
      <c r="K1106" s="112" t="s">
        <v>510</v>
      </c>
      <c r="L1106" s="113">
        <v>0</v>
      </c>
      <c r="M1106" s="104"/>
      <c r="N1106" s="104"/>
      <c r="O1106" s="104"/>
      <c r="P1106" s="104"/>
      <c r="Q1106" s="104"/>
      <c r="R1106" s="104"/>
      <c r="S1106" s="104"/>
      <c r="T1106" s="104"/>
      <c r="U1106" s="104"/>
      <c r="V1106" s="104"/>
      <c r="W1106" s="104"/>
      <c r="X1106" s="104"/>
      <c r="Y1106" s="104"/>
      <c r="Z1106" s="104"/>
      <c r="AA1106" s="104"/>
      <c r="AB1106" s="104"/>
    </row>
    <row r="1107" spans="1:28" ht="14.25" customHeight="1" x14ac:dyDescent="0.25">
      <c r="A1107" s="231"/>
      <c r="B1107" s="139"/>
      <c r="C1107" s="222"/>
      <c r="D1107" s="171"/>
      <c r="E1107" s="197"/>
      <c r="F1107" s="141"/>
      <c r="G1107" s="141"/>
      <c r="H1107" s="141"/>
      <c r="I1107" s="111"/>
      <c r="J1107" s="111"/>
      <c r="K1107" s="114" t="s">
        <v>512</v>
      </c>
      <c r="L1107" s="115">
        <f>B1109</f>
        <v>0</v>
      </c>
      <c r="M1107" s="104"/>
      <c r="N1107" s="104"/>
      <c r="O1107" s="104"/>
      <c r="P1107" s="104"/>
      <c r="Q1107" s="104"/>
      <c r="R1107" s="104"/>
      <c r="S1107" s="104"/>
      <c r="T1107" s="104"/>
      <c r="U1107" s="104"/>
      <c r="V1107" s="104"/>
      <c r="W1107" s="104"/>
      <c r="X1107" s="104"/>
      <c r="Y1107" s="104"/>
      <c r="Z1107" s="104"/>
      <c r="AA1107" s="104"/>
      <c r="AB1107" s="104"/>
    </row>
    <row r="1108" spans="1:28" ht="14.25" customHeight="1" x14ac:dyDescent="0.25">
      <c r="A1108" s="231"/>
      <c r="B1108" s="142"/>
      <c r="C1108" s="222"/>
      <c r="D1108" s="171"/>
      <c r="E1108" s="197"/>
      <c r="F1108" s="141"/>
      <c r="G1108" s="141"/>
      <c r="H1108" s="141"/>
      <c r="I1108" s="111"/>
      <c r="J1108" s="111"/>
      <c r="K1108" s="114" t="s">
        <v>513</v>
      </c>
      <c r="L1108" s="115">
        <f>SUM(L1106:L1107)</f>
        <v>0</v>
      </c>
      <c r="M1108" s="104"/>
      <c r="N1108" s="104"/>
      <c r="O1108" s="104"/>
      <c r="P1108" s="104"/>
      <c r="Q1108" s="104"/>
      <c r="R1108" s="104"/>
      <c r="S1108" s="104"/>
      <c r="T1108" s="104"/>
      <c r="U1108" s="104"/>
      <c r="V1108" s="104"/>
      <c r="W1108" s="104"/>
      <c r="X1108" s="104"/>
      <c r="Y1108" s="104"/>
      <c r="Z1108" s="104"/>
      <c r="AA1108" s="104"/>
      <c r="AB1108" s="104"/>
    </row>
    <row r="1109" spans="1:28" ht="14.25" customHeight="1" x14ac:dyDescent="0.25">
      <c r="A1109" s="232"/>
      <c r="B1109" s="132">
        <f>SUM(B1107:B1108)</f>
        <v>0</v>
      </c>
      <c r="C1109" s="141"/>
      <c r="D1109" s="141"/>
      <c r="E1109" s="111"/>
      <c r="F1109" s="141"/>
      <c r="G1109" s="141"/>
      <c r="H1109" s="111"/>
      <c r="I1109" s="111"/>
      <c r="J1109" s="111"/>
      <c r="K1109" s="111"/>
      <c r="L1109" s="116"/>
      <c r="M1109" s="104"/>
      <c r="N1109" s="104"/>
      <c r="O1109" s="104"/>
      <c r="P1109" s="104"/>
      <c r="Q1109" s="104"/>
      <c r="R1109" s="104"/>
      <c r="S1109" s="104"/>
      <c r="T1109" s="104"/>
      <c r="U1109" s="104"/>
      <c r="V1109" s="104"/>
      <c r="W1109" s="104"/>
      <c r="X1109" s="104"/>
      <c r="Y1109" s="104"/>
      <c r="Z1109" s="104"/>
      <c r="AA1109" s="104"/>
      <c r="AB1109" s="104"/>
    </row>
    <row r="1110" spans="1:28" ht="14.25" customHeight="1" x14ac:dyDescent="0.25">
      <c r="A1110" s="117"/>
      <c r="B1110" s="118"/>
      <c r="C1110" s="119"/>
      <c r="D1110" s="111"/>
      <c r="E1110" s="111"/>
      <c r="F1110" s="111"/>
      <c r="G1110" s="111"/>
      <c r="H1110" s="111"/>
      <c r="I1110" s="111"/>
      <c r="J1110" s="111"/>
      <c r="K1110" s="111"/>
      <c r="L1110" s="116"/>
      <c r="M1110" s="104"/>
      <c r="N1110" s="104"/>
      <c r="O1110" s="104"/>
      <c r="P1110" s="104"/>
      <c r="Q1110" s="104"/>
      <c r="R1110" s="104"/>
      <c r="S1110" s="104"/>
      <c r="T1110" s="104"/>
      <c r="U1110" s="104"/>
      <c r="V1110" s="104"/>
      <c r="W1110" s="104"/>
      <c r="X1110" s="104"/>
      <c r="Y1110" s="104"/>
      <c r="Z1110" s="104"/>
      <c r="AA1110" s="104"/>
      <c r="AB1110" s="104"/>
    </row>
    <row r="1111" spans="1:28" ht="14.25" customHeight="1" x14ac:dyDescent="0.25">
      <c r="A1111" s="106" t="s">
        <v>494</v>
      </c>
      <c r="B1111" s="216" t="s">
        <v>495</v>
      </c>
      <c r="C1111" s="171"/>
      <c r="D1111" s="171"/>
      <c r="E1111" s="171"/>
      <c r="F1111" s="171"/>
      <c r="G1111" s="171"/>
      <c r="H1111" s="171"/>
      <c r="I1111" s="171"/>
      <c r="J1111" s="171"/>
      <c r="K1111" s="171"/>
      <c r="L1111" s="197"/>
      <c r="M1111" s="104"/>
      <c r="N1111" s="104"/>
      <c r="O1111" s="104"/>
      <c r="P1111" s="104"/>
      <c r="Q1111" s="104"/>
      <c r="R1111" s="104"/>
      <c r="S1111" s="104"/>
      <c r="T1111" s="104"/>
      <c r="U1111" s="104"/>
      <c r="V1111" s="104"/>
      <c r="W1111" s="104"/>
      <c r="X1111" s="104"/>
      <c r="Y1111" s="104"/>
      <c r="Z1111" s="104"/>
      <c r="AA1111" s="104"/>
      <c r="AB1111" s="104"/>
    </row>
    <row r="1112" spans="1:28" ht="14.25" customHeight="1" x14ac:dyDescent="0.25">
      <c r="A1112" s="230" t="s">
        <v>506</v>
      </c>
      <c r="B1112" s="107" t="s">
        <v>541</v>
      </c>
      <c r="C1112" s="222" t="s">
        <v>509</v>
      </c>
      <c r="D1112" s="171"/>
      <c r="E1112" s="197"/>
      <c r="F1112" s="141"/>
      <c r="G1112" s="141"/>
      <c r="H1112" s="141"/>
      <c r="I1112" s="111"/>
      <c r="J1112" s="111"/>
      <c r="K1112" s="112" t="s">
        <v>510</v>
      </c>
      <c r="L1112" s="113">
        <v>0</v>
      </c>
      <c r="M1112" s="104"/>
      <c r="N1112" s="104"/>
      <c r="O1112" s="104"/>
      <c r="P1112" s="104"/>
      <c r="Q1112" s="104"/>
      <c r="R1112" s="104"/>
      <c r="S1112" s="104"/>
      <c r="T1112" s="104"/>
      <c r="U1112" s="104"/>
      <c r="V1112" s="104"/>
      <c r="W1112" s="104"/>
      <c r="X1112" s="104"/>
      <c r="Y1112" s="104"/>
      <c r="Z1112" s="104"/>
      <c r="AA1112" s="104"/>
      <c r="AB1112" s="104"/>
    </row>
    <row r="1113" spans="1:28" ht="14.25" customHeight="1" x14ac:dyDescent="0.25">
      <c r="A1113" s="231"/>
      <c r="B1113" s="139"/>
      <c r="C1113" s="222"/>
      <c r="D1113" s="171"/>
      <c r="E1113" s="197"/>
      <c r="F1113" s="141"/>
      <c r="G1113" s="141"/>
      <c r="H1113" s="141"/>
      <c r="I1113" s="111"/>
      <c r="J1113" s="111"/>
      <c r="K1113" s="114" t="s">
        <v>512</v>
      </c>
      <c r="L1113" s="115">
        <f>B1115</f>
        <v>0</v>
      </c>
      <c r="M1113" s="104"/>
      <c r="N1113" s="104"/>
      <c r="O1113" s="104"/>
      <c r="P1113" s="104"/>
      <c r="Q1113" s="104"/>
      <c r="R1113" s="104"/>
      <c r="S1113" s="104"/>
      <c r="T1113" s="104"/>
      <c r="U1113" s="104"/>
      <c r="V1113" s="104"/>
      <c r="W1113" s="104"/>
      <c r="X1113" s="104"/>
      <c r="Y1113" s="104"/>
      <c r="Z1113" s="104"/>
      <c r="AA1113" s="104"/>
      <c r="AB1113" s="104"/>
    </row>
    <row r="1114" spans="1:28" ht="14.25" customHeight="1" x14ac:dyDescent="0.25">
      <c r="A1114" s="231"/>
      <c r="B1114" s="142"/>
      <c r="C1114" s="222"/>
      <c r="D1114" s="171"/>
      <c r="E1114" s="197"/>
      <c r="F1114" s="141"/>
      <c r="G1114" s="141"/>
      <c r="H1114" s="141"/>
      <c r="I1114" s="111"/>
      <c r="J1114" s="111"/>
      <c r="K1114" s="114" t="s">
        <v>513</v>
      </c>
      <c r="L1114" s="115">
        <f>SUM(L1112:L1113)</f>
        <v>0</v>
      </c>
      <c r="M1114" s="104"/>
      <c r="N1114" s="104"/>
      <c r="O1114" s="104"/>
      <c r="P1114" s="104"/>
      <c r="Q1114" s="104"/>
      <c r="R1114" s="104"/>
      <c r="S1114" s="104"/>
      <c r="T1114" s="104"/>
      <c r="U1114" s="104"/>
      <c r="V1114" s="104"/>
      <c r="W1114" s="104"/>
      <c r="X1114" s="104"/>
      <c r="Y1114" s="104"/>
      <c r="Z1114" s="104"/>
      <c r="AA1114" s="104"/>
      <c r="AB1114" s="104"/>
    </row>
    <row r="1115" spans="1:28" ht="14.25" customHeight="1" x14ac:dyDescent="0.25">
      <c r="A1115" s="232"/>
      <c r="B1115" s="132">
        <f>SUM(B1113:B1114)</f>
        <v>0</v>
      </c>
      <c r="C1115" s="141"/>
      <c r="D1115" s="141"/>
      <c r="E1115" s="111"/>
      <c r="F1115" s="141"/>
      <c r="G1115" s="141"/>
      <c r="H1115" s="111"/>
      <c r="I1115" s="111"/>
      <c r="J1115" s="111"/>
      <c r="K1115" s="111"/>
      <c r="L1115" s="116"/>
      <c r="M1115" s="104"/>
      <c r="N1115" s="104"/>
      <c r="O1115" s="104"/>
      <c r="P1115" s="104"/>
      <c r="Q1115" s="104"/>
      <c r="R1115" s="104"/>
      <c r="S1115" s="104"/>
      <c r="T1115" s="104"/>
      <c r="U1115" s="104"/>
      <c r="V1115" s="104"/>
      <c r="W1115" s="104"/>
      <c r="X1115" s="104"/>
      <c r="Y1115" s="104"/>
      <c r="Z1115" s="104"/>
      <c r="AA1115" s="104"/>
      <c r="AB1115" s="104"/>
    </row>
    <row r="1116" spans="1:28" ht="14.25" customHeight="1" x14ac:dyDescent="0.25">
      <c r="A1116" s="117"/>
      <c r="B1116" s="118"/>
      <c r="C1116" s="119"/>
      <c r="D1116" s="111"/>
      <c r="E1116" s="111"/>
      <c r="F1116" s="111"/>
      <c r="G1116" s="111"/>
      <c r="H1116" s="111"/>
      <c r="I1116" s="111"/>
      <c r="J1116" s="111"/>
      <c r="K1116" s="111"/>
      <c r="L1116" s="116"/>
      <c r="M1116" s="104"/>
      <c r="N1116" s="104"/>
      <c r="O1116" s="104"/>
      <c r="P1116" s="104"/>
      <c r="Q1116" s="104"/>
      <c r="R1116" s="104"/>
      <c r="S1116" s="104"/>
      <c r="T1116" s="104"/>
      <c r="U1116" s="104"/>
      <c r="V1116" s="104"/>
      <c r="W1116" s="104"/>
      <c r="X1116" s="104"/>
      <c r="Y1116" s="104"/>
      <c r="Z1116" s="104"/>
      <c r="AA1116" s="104"/>
      <c r="AB1116" s="104"/>
    </row>
    <row r="1117" spans="1:28" ht="14.25" customHeight="1" x14ac:dyDescent="0.25">
      <c r="A1117" s="154"/>
      <c r="B1117" s="155"/>
      <c r="C1117" s="155"/>
      <c r="D1117" s="155"/>
      <c r="E1117" s="155"/>
      <c r="F1117" s="155"/>
      <c r="G1117" s="155"/>
      <c r="H1117" s="155"/>
      <c r="I1117" s="155"/>
      <c r="J1117" s="155"/>
      <c r="K1117" s="155"/>
      <c r="L1117" s="156"/>
      <c r="M1117" s="104"/>
      <c r="N1117" s="104"/>
      <c r="O1117" s="104"/>
      <c r="P1117" s="104"/>
      <c r="Q1117" s="104"/>
      <c r="R1117" s="104"/>
      <c r="S1117" s="104"/>
      <c r="T1117" s="104"/>
      <c r="U1117" s="104"/>
      <c r="V1117" s="104"/>
      <c r="W1117" s="104"/>
      <c r="X1117" s="104"/>
      <c r="Y1117" s="104"/>
      <c r="Z1117" s="104"/>
      <c r="AA1117" s="104"/>
      <c r="AB1117" s="104"/>
    </row>
    <row r="1118" spans="1:28" ht="14.25" customHeight="1" x14ac:dyDescent="0.25">
      <c r="A1118" s="104"/>
      <c r="B1118" s="104"/>
      <c r="C1118" s="104"/>
      <c r="D1118" s="104"/>
      <c r="E1118" s="104"/>
      <c r="F1118" s="104"/>
      <c r="G1118" s="104"/>
      <c r="H1118" s="104"/>
      <c r="I1118" s="104"/>
      <c r="J1118" s="104"/>
      <c r="K1118" s="104"/>
      <c r="L1118" s="104"/>
      <c r="M1118" s="104"/>
      <c r="N1118" s="104"/>
      <c r="O1118" s="104"/>
      <c r="P1118" s="104"/>
      <c r="Q1118" s="104"/>
      <c r="R1118" s="104"/>
      <c r="S1118" s="104"/>
      <c r="T1118" s="104"/>
      <c r="U1118" s="104"/>
      <c r="V1118" s="104"/>
      <c r="W1118" s="104"/>
      <c r="X1118" s="104"/>
      <c r="Y1118" s="104"/>
      <c r="Z1118" s="104"/>
      <c r="AA1118" s="104"/>
      <c r="AB1118" s="104"/>
    </row>
    <row r="1119" spans="1:28" ht="14.25" customHeight="1" x14ac:dyDescent="0.25">
      <c r="A1119" s="104"/>
      <c r="B1119" s="104"/>
      <c r="C1119" s="104"/>
      <c r="D1119" s="104"/>
      <c r="E1119" s="104"/>
      <c r="F1119" s="104"/>
      <c r="G1119" s="104"/>
      <c r="H1119" s="104"/>
      <c r="I1119" s="104"/>
      <c r="J1119" s="104"/>
      <c r="K1119" s="104"/>
      <c r="L1119" s="104"/>
      <c r="M1119" s="104"/>
      <c r="N1119" s="104"/>
      <c r="O1119" s="104"/>
      <c r="P1119" s="104"/>
      <c r="Q1119" s="104"/>
      <c r="R1119" s="104"/>
      <c r="S1119" s="104"/>
      <c r="T1119" s="104"/>
      <c r="U1119" s="104"/>
      <c r="V1119" s="104"/>
      <c r="W1119" s="104"/>
      <c r="X1119" s="104"/>
      <c r="Y1119" s="104"/>
      <c r="Z1119" s="104"/>
      <c r="AA1119" s="104"/>
      <c r="AB1119" s="104"/>
    </row>
    <row r="1120" spans="1:28" ht="14.25" customHeight="1" x14ac:dyDescent="0.25">
      <c r="A1120" s="104"/>
      <c r="B1120" s="104"/>
      <c r="C1120" s="104"/>
      <c r="D1120" s="104"/>
      <c r="E1120" s="104"/>
      <c r="F1120" s="104"/>
      <c r="G1120" s="104"/>
      <c r="H1120" s="104"/>
      <c r="I1120" s="104"/>
      <c r="J1120" s="104"/>
      <c r="K1120" s="104"/>
      <c r="L1120" s="104"/>
      <c r="M1120" s="104"/>
      <c r="N1120" s="104"/>
      <c r="O1120" s="104"/>
      <c r="P1120" s="104"/>
      <c r="Q1120" s="104"/>
      <c r="R1120" s="104"/>
      <c r="S1120" s="104"/>
      <c r="T1120" s="104"/>
      <c r="U1120" s="104"/>
      <c r="V1120" s="104"/>
      <c r="W1120" s="104"/>
      <c r="X1120" s="104"/>
      <c r="Y1120" s="104"/>
      <c r="Z1120" s="104"/>
      <c r="AA1120" s="104"/>
      <c r="AB1120" s="104"/>
    </row>
    <row r="1121" spans="1:28" ht="14.25" customHeight="1" x14ac:dyDescent="0.25">
      <c r="A1121" s="104"/>
      <c r="B1121" s="104"/>
      <c r="C1121" s="104"/>
      <c r="D1121" s="104"/>
      <c r="E1121" s="104"/>
      <c r="F1121" s="104"/>
      <c r="G1121" s="104"/>
      <c r="H1121" s="104"/>
      <c r="I1121" s="104"/>
      <c r="J1121" s="104"/>
      <c r="K1121" s="104"/>
      <c r="L1121" s="104"/>
      <c r="M1121" s="104"/>
      <c r="N1121" s="104"/>
      <c r="O1121" s="104"/>
      <c r="P1121" s="104"/>
      <c r="Q1121" s="104"/>
      <c r="R1121" s="104"/>
      <c r="S1121" s="104"/>
      <c r="T1121" s="104"/>
      <c r="U1121" s="104"/>
      <c r="V1121" s="104"/>
      <c r="W1121" s="104"/>
      <c r="X1121" s="104"/>
      <c r="Y1121" s="104"/>
      <c r="Z1121" s="104"/>
      <c r="AA1121" s="104"/>
      <c r="AB1121" s="104"/>
    </row>
    <row r="1122" spans="1:28" ht="14.25" customHeight="1" x14ac:dyDescent="0.25">
      <c r="A1122" s="104"/>
      <c r="B1122" s="104"/>
      <c r="C1122" s="104"/>
      <c r="D1122" s="104"/>
      <c r="E1122" s="104"/>
      <c r="F1122" s="104"/>
      <c r="G1122" s="104"/>
      <c r="H1122" s="104"/>
      <c r="I1122" s="104"/>
      <c r="J1122" s="104"/>
      <c r="K1122" s="104"/>
      <c r="L1122" s="104"/>
      <c r="M1122" s="104"/>
      <c r="N1122" s="104"/>
      <c r="O1122" s="104"/>
      <c r="P1122" s="104"/>
      <c r="Q1122" s="104"/>
      <c r="R1122" s="104"/>
      <c r="S1122" s="104"/>
      <c r="T1122" s="104"/>
      <c r="U1122" s="104"/>
      <c r="V1122" s="104"/>
      <c r="W1122" s="104"/>
      <c r="X1122" s="104"/>
      <c r="Y1122" s="104"/>
      <c r="Z1122" s="104"/>
      <c r="AA1122" s="104"/>
      <c r="AB1122" s="104"/>
    </row>
    <row r="1123" spans="1:28" ht="14.25" customHeight="1" x14ac:dyDescent="0.25">
      <c r="A1123" s="104"/>
      <c r="B1123" s="104"/>
      <c r="C1123" s="104"/>
      <c r="D1123" s="104"/>
      <c r="E1123" s="104"/>
      <c r="F1123" s="104"/>
      <c r="G1123" s="104"/>
      <c r="H1123" s="104"/>
      <c r="I1123" s="104"/>
      <c r="J1123" s="104"/>
      <c r="K1123" s="104"/>
      <c r="L1123" s="104"/>
      <c r="M1123" s="104"/>
      <c r="N1123" s="104"/>
      <c r="O1123" s="104"/>
      <c r="P1123" s="104"/>
      <c r="Q1123" s="104"/>
      <c r="R1123" s="104"/>
      <c r="S1123" s="104"/>
      <c r="T1123" s="104"/>
      <c r="U1123" s="104"/>
      <c r="V1123" s="104"/>
      <c r="W1123" s="104"/>
      <c r="X1123" s="104"/>
      <c r="Y1123" s="104"/>
      <c r="Z1123" s="104"/>
      <c r="AA1123" s="104"/>
      <c r="AB1123" s="104"/>
    </row>
    <row r="1124" spans="1:28" ht="14.25" customHeight="1" x14ac:dyDescent="0.25">
      <c r="A1124" s="104"/>
      <c r="B1124" s="104"/>
      <c r="C1124" s="104"/>
      <c r="D1124" s="104"/>
      <c r="E1124" s="104"/>
      <c r="F1124" s="104"/>
      <c r="G1124" s="104"/>
      <c r="H1124" s="104"/>
      <c r="I1124" s="104"/>
      <c r="J1124" s="104"/>
      <c r="K1124" s="104"/>
      <c r="L1124" s="104"/>
      <c r="M1124" s="104"/>
      <c r="N1124" s="104"/>
      <c r="O1124" s="104"/>
      <c r="P1124" s="104"/>
      <c r="Q1124" s="104"/>
      <c r="R1124" s="104"/>
      <c r="S1124" s="104"/>
      <c r="T1124" s="104"/>
      <c r="U1124" s="104"/>
      <c r="V1124" s="104"/>
      <c r="W1124" s="104"/>
      <c r="X1124" s="104"/>
      <c r="Y1124" s="104"/>
      <c r="Z1124" s="104"/>
      <c r="AA1124" s="104"/>
      <c r="AB1124" s="104"/>
    </row>
    <row r="1125" spans="1:28" ht="14.25" customHeight="1" x14ac:dyDescent="0.25">
      <c r="A1125" s="104"/>
      <c r="B1125" s="104"/>
      <c r="C1125" s="104"/>
      <c r="D1125" s="104"/>
      <c r="E1125" s="104"/>
      <c r="F1125" s="104"/>
      <c r="G1125" s="104"/>
      <c r="H1125" s="104"/>
      <c r="I1125" s="104"/>
      <c r="J1125" s="104"/>
      <c r="K1125" s="104"/>
      <c r="L1125" s="104"/>
      <c r="M1125" s="104"/>
      <c r="N1125" s="104"/>
      <c r="O1125" s="104"/>
      <c r="P1125" s="104"/>
      <c r="Q1125" s="104"/>
      <c r="R1125" s="104"/>
      <c r="S1125" s="104"/>
      <c r="T1125" s="104"/>
      <c r="U1125" s="104"/>
      <c r="V1125" s="104"/>
      <c r="W1125" s="104"/>
      <c r="X1125" s="104"/>
      <c r="Y1125" s="104"/>
      <c r="Z1125" s="104"/>
      <c r="AA1125" s="104"/>
      <c r="AB1125" s="104"/>
    </row>
    <row r="1126" spans="1:28" ht="14.25" customHeight="1" x14ac:dyDescent="0.25">
      <c r="A1126" s="104"/>
      <c r="B1126" s="104"/>
      <c r="C1126" s="104"/>
      <c r="D1126" s="104"/>
      <c r="E1126" s="104"/>
      <c r="F1126" s="104"/>
      <c r="G1126" s="104"/>
      <c r="H1126" s="104"/>
      <c r="I1126" s="104"/>
      <c r="J1126" s="104"/>
      <c r="K1126" s="104"/>
      <c r="L1126" s="104"/>
      <c r="M1126" s="104"/>
      <c r="N1126" s="104"/>
      <c r="O1126" s="104"/>
      <c r="P1126" s="104"/>
      <c r="Q1126" s="104"/>
      <c r="R1126" s="104"/>
      <c r="S1126" s="104"/>
      <c r="T1126" s="104"/>
      <c r="U1126" s="104"/>
      <c r="V1126" s="104"/>
      <c r="W1126" s="104"/>
      <c r="X1126" s="104"/>
      <c r="Y1126" s="104"/>
      <c r="Z1126" s="104"/>
      <c r="AA1126" s="104"/>
      <c r="AB1126" s="104"/>
    </row>
    <row r="1127" spans="1:28" ht="14.25" customHeight="1" x14ac:dyDescent="0.25">
      <c r="A1127" s="104"/>
      <c r="B1127" s="104"/>
      <c r="C1127" s="104"/>
      <c r="D1127" s="104"/>
      <c r="E1127" s="104"/>
      <c r="F1127" s="104"/>
      <c r="G1127" s="104"/>
      <c r="H1127" s="104"/>
      <c r="I1127" s="104"/>
      <c r="J1127" s="104"/>
      <c r="K1127" s="104"/>
      <c r="L1127" s="104"/>
      <c r="M1127" s="104"/>
      <c r="N1127" s="104"/>
      <c r="O1127" s="104"/>
      <c r="P1127" s="104"/>
      <c r="Q1127" s="104"/>
      <c r="R1127" s="104"/>
      <c r="S1127" s="104"/>
      <c r="T1127" s="104"/>
      <c r="U1127" s="104"/>
      <c r="V1127" s="104"/>
      <c r="W1127" s="104"/>
      <c r="X1127" s="104"/>
      <c r="Y1127" s="104"/>
      <c r="Z1127" s="104"/>
      <c r="AA1127" s="104"/>
      <c r="AB1127" s="104"/>
    </row>
    <row r="1128" spans="1:28" ht="14.25" customHeight="1" x14ac:dyDescent="0.25">
      <c r="A1128" s="104"/>
      <c r="B1128" s="104"/>
      <c r="C1128" s="104"/>
      <c r="D1128" s="104"/>
      <c r="E1128" s="104"/>
      <c r="F1128" s="104"/>
      <c r="G1128" s="104"/>
      <c r="H1128" s="104"/>
      <c r="I1128" s="104"/>
      <c r="J1128" s="104"/>
      <c r="K1128" s="104"/>
      <c r="L1128" s="104"/>
      <c r="M1128" s="104"/>
      <c r="N1128" s="104"/>
      <c r="O1128" s="104"/>
      <c r="P1128" s="104"/>
      <c r="Q1128" s="104"/>
      <c r="R1128" s="104"/>
      <c r="S1128" s="104"/>
      <c r="T1128" s="104"/>
      <c r="U1128" s="104"/>
      <c r="V1128" s="104"/>
      <c r="W1128" s="104"/>
      <c r="X1128" s="104"/>
      <c r="Y1128" s="104"/>
      <c r="Z1128" s="104"/>
      <c r="AA1128" s="104"/>
      <c r="AB1128" s="104"/>
    </row>
    <row r="1129" spans="1:28" ht="14.25" customHeight="1" x14ac:dyDescent="0.25">
      <c r="A1129" s="104"/>
      <c r="B1129" s="104"/>
      <c r="C1129" s="104"/>
      <c r="D1129" s="104"/>
      <c r="E1129" s="104"/>
      <c r="F1129" s="104"/>
      <c r="G1129" s="104"/>
      <c r="H1129" s="104"/>
      <c r="I1129" s="104"/>
      <c r="J1129" s="104"/>
      <c r="K1129" s="104"/>
      <c r="L1129" s="104"/>
      <c r="M1129" s="104"/>
      <c r="N1129" s="104"/>
      <c r="O1129" s="104"/>
      <c r="P1129" s="104"/>
      <c r="Q1129" s="104"/>
      <c r="R1129" s="104"/>
      <c r="S1129" s="104"/>
      <c r="T1129" s="104"/>
      <c r="U1129" s="104"/>
      <c r="V1129" s="104"/>
      <c r="W1129" s="104"/>
      <c r="X1129" s="104"/>
      <c r="Y1129" s="104"/>
      <c r="Z1129" s="104"/>
      <c r="AA1129" s="104"/>
      <c r="AB1129" s="104"/>
    </row>
    <row r="1130" spans="1:28" ht="14.25" customHeight="1" x14ac:dyDescent="0.25">
      <c r="A1130" s="104"/>
      <c r="B1130" s="104"/>
      <c r="C1130" s="104"/>
      <c r="D1130" s="104"/>
      <c r="E1130" s="104"/>
      <c r="F1130" s="104"/>
      <c r="G1130" s="104"/>
      <c r="H1130" s="104"/>
      <c r="I1130" s="104"/>
      <c r="J1130" s="104"/>
      <c r="K1130" s="104"/>
      <c r="L1130" s="104"/>
      <c r="M1130" s="104"/>
      <c r="N1130" s="104"/>
      <c r="O1130" s="104"/>
      <c r="P1130" s="104"/>
      <c r="Q1130" s="104"/>
      <c r="R1130" s="104"/>
      <c r="S1130" s="104"/>
      <c r="T1130" s="104"/>
      <c r="U1130" s="104"/>
      <c r="V1130" s="104"/>
      <c r="W1130" s="104"/>
      <c r="X1130" s="104"/>
      <c r="Y1130" s="104"/>
      <c r="Z1130" s="104"/>
      <c r="AA1130" s="104"/>
      <c r="AB1130" s="104"/>
    </row>
    <row r="1131" spans="1:28" ht="14.25" customHeight="1" x14ac:dyDescent="0.25">
      <c r="A1131" s="104"/>
      <c r="B1131" s="104"/>
      <c r="C1131" s="104"/>
      <c r="D1131" s="104"/>
      <c r="E1131" s="104"/>
      <c r="F1131" s="104"/>
      <c r="G1131" s="104"/>
      <c r="H1131" s="104"/>
      <c r="I1131" s="104"/>
      <c r="J1131" s="104"/>
      <c r="K1131" s="104"/>
      <c r="L1131" s="104"/>
      <c r="M1131" s="104"/>
      <c r="N1131" s="104"/>
      <c r="O1131" s="104"/>
      <c r="P1131" s="104"/>
      <c r="Q1131" s="104"/>
      <c r="R1131" s="104"/>
      <c r="S1131" s="104"/>
      <c r="T1131" s="104"/>
      <c r="U1131" s="104"/>
      <c r="V1131" s="104"/>
      <c r="W1131" s="104"/>
      <c r="X1131" s="104"/>
      <c r="Y1131" s="104"/>
      <c r="Z1131" s="104"/>
      <c r="AA1131" s="104"/>
      <c r="AB1131" s="104"/>
    </row>
    <row r="1132" spans="1:28" ht="14.25" customHeight="1" x14ac:dyDescent="0.25">
      <c r="A1132" s="104"/>
      <c r="B1132" s="104"/>
      <c r="C1132" s="104"/>
      <c r="D1132" s="104"/>
      <c r="E1132" s="104"/>
      <c r="F1132" s="104"/>
      <c r="G1132" s="104"/>
      <c r="H1132" s="104"/>
      <c r="I1132" s="104"/>
      <c r="J1132" s="104"/>
      <c r="K1132" s="104"/>
      <c r="L1132" s="104"/>
      <c r="M1132" s="104"/>
      <c r="N1132" s="104"/>
      <c r="O1132" s="104"/>
      <c r="P1132" s="104"/>
      <c r="Q1132" s="104"/>
      <c r="R1132" s="104"/>
      <c r="S1132" s="104"/>
      <c r="T1132" s="104"/>
      <c r="U1132" s="104"/>
      <c r="V1132" s="104"/>
      <c r="W1132" s="104"/>
      <c r="X1132" s="104"/>
      <c r="Y1132" s="104"/>
      <c r="Z1132" s="104"/>
      <c r="AA1132" s="104"/>
      <c r="AB1132" s="104"/>
    </row>
    <row r="1133" spans="1:28" ht="14.25" customHeight="1" x14ac:dyDescent="0.25">
      <c r="A1133" s="104"/>
      <c r="B1133" s="104"/>
      <c r="C1133" s="104"/>
      <c r="D1133" s="104"/>
      <c r="E1133" s="104"/>
      <c r="F1133" s="104"/>
      <c r="G1133" s="104"/>
      <c r="H1133" s="104"/>
      <c r="I1133" s="104"/>
      <c r="J1133" s="104"/>
      <c r="K1133" s="104"/>
      <c r="L1133" s="104"/>
      <c r="M1133" s="104"/>
      <c r="N1133" s="104"/>
      <c r="O1133" s="104"/>
      <c r="P1133" s="104"/>
      <c r="Q1133" s="104"/>
      <c r="R1133" s="104"/>
      <c r="S1133" s="104"/>
      <c r="T1133" s="104"/>
      <c r="U1133" s="104"/>
      <c r="V1133" s="104"/>
      <c r="W1133" s="104"/>
      <c r="X1133" s="104"/>
      <c r="Y1133" s="104"/>
      <c r="Z1133" s="104"/>
      <c r="AA1133" s="104"/>
      <c r="AB1133" s="104"/>
    </row>
    <row r="1134" spans="1:28" ht="14.25" customHeight="1" x14ac:dyDescent="0.25">
      <c r="A1134" s="104"/>
      <c r="B1134" s="104"/>
      <c r="C1134" s="104"/>
      <c r="D1134" s="104"/>
      <c r="E1134" s="104"/>
      <c r="F1134" s="104"/>
      <c r="G1134" s="104"/>
      <c r="H1134" s="104"/>
      <c r="I1134" s="104"/>
      <c r="J1134" s="104"/>
      <c r="K1134" s="104"/>
      <c r="L1134" s="104"/>
      <c r="M1134" s="104"/>
      <c r="N1134" s="104"/>
      <c r="O1134" s="104"/>
      <c r="P1134" s="104"/>
      <c r="Q1134" s="104"/>
      <c r="R1134" s="104"/>
      <c r="S1134" s="104"/>
      <c r="T1134" s="104"/>
      <c r="U1134" s="104"/>
      <c r="V1134" s="104"/>
      <c r="W1134" s="104"/>
      <c r="X1134" s="104"/>
      <c r="Y1134" s="104"/>
      <c r="Z1134" s="104"/>
      <c r="AA1134" s="104"/>
      <c r="AB1134" s="104"/>
    </row>
    <row r="1135" spans="1:28" ht="14.25" customHeight="1" x14ac:dyDescent="0.25">
      <c r="A1135" s="104"/>
      <c r="B1135" s="104"/>
      <c r="C1135" s="104"/>
      <c r="D1135" s="104"/>
      <c r="E1135" s="104"/>
      <c r="F1135" s="104"/>
      <c r="G1135" s="104"/>
      <c r="H1135" s="104"/>
      <c r="I1135" s="104"/>
      <c r="J1135" s="104"/>
      <c r="K1135" s="104"/>
      <c r="L1135" s="104"/>
      <c r="M1135" s="104"/>
      <c r="N1135" s="104"/>
      <c r="O1135" s="104"/>
      <c r="P1135" s="104"/>
      <c r="Q1135" s="104"/>
      <c r="R1135" s="104"/>
      <c r="S1135" s="104"/>
      <c r="T1135" s="104"/>
      <c r="U1135" s="104"/>
      <c r="V1135" s="104"/>
      <c r="W1135" s="104"/>
      <c r="X1135" s="104"/>
      <c r="Y1135" s="104"/>
      <c r="Z1135" s="104"/>
      <c r="AA1135" s="104"/>
      <c r="AB1135" s="104"/>
    </row>
    <row r="1136" spans="1:28" ht="14.25" customHeight="1" x14ac:dyDescent="0.25">
      <c r="A1136" s="104"/>
      <c r="B1136" s="104"/>
      <c r="C1136" s="104"/>
      <c r="D1136" s="104"/>
      <c r="E1136" s="104"/>
      <c r="F1136" s="104"/>
      <c r="G1136" s="104"/>
      <c r="H1136" s="104"/>
      <c r="I1136" s="104"/>
      <c r="J1136" s="104"/>
      <c r="K1136" s="104"/>
      <c r="L1136" s="104"/>
      <c r="M1136" s="104"/>
      <c r="N1136" s="104"/>
      <c r="O1136" s="104"/>
      <c r="P1136" s="104"/>
      <c r="Q1136" s="104"/>
      <c r="R1136" s="104"/>
      <c r="S1136" s="104"/>
      <c r="T1136" s="104"/>
      <c r="U1136" s="104"/>
      <c r="V1136" s="104"/>
      <c r="W1136" s="104"/>
      <c r="X1136" s="104"/>
      <c r="Y1136" s="104"/>
      <c r="Z1136" s="104"/>
      <c r="AA1136" s="104"/>
      <c r="AB1136" s="104"/>
    </row>
    <row r="1137" spans="1:28" ht="14.25" customHeight="1" x14ac:dyDescent="0.25">
      <c r="A1137" s="104"/>
      <c r="B1137" s="104"/>
      <c r="C1137" s="104"/>
      <c r="D1137" s="104"/>
      <c r="E1137" s="104"/>
      <c r="F1137" s="104"/>
      <c r="G1137" s="104"/>
      <c r="H1137" s="104"/>
      <c r="I1137" s="104"/>
      <c r="J1137" s="104"/>
      <c r="K1137" s="104"/>
      <c r="L1137" s="104"/>
      <c r="M1137" s="104"/>
      <c r="N1137" s="104"/>
      <c r="O1137" s="104"/>
      <c r="P1137" s="104"/>
      <c r="Q1137" s="104"/>
      <c r="R1137" s="104"/>
      <c r="S1137" s="104"/>
      <c r="T1137" s="104"/>
      <c r="U1137" s="104"/>
      <c r="V1137" s="104"/>
      <c r="W1137" s="104"/>
      <c r="X1137" s="104"/>
      <c r="Y1137" s="104"/>
      <c r="Z1137" s="104"/>
      <c r="AA1137" s="104"/>
      <c r="AB1137" s="104"/>
    </row>
    <row r="1138" spans="1:28" ht="14.25" customHeight="1" x14ac:dyDescent="0.25">
      <c r="A1138" s="104"/>
      <c r="B1138" s="104"/>
      <c r="C1138" s="104"/>
      <c r="D1138" s="104"/>
      <c r="E1138" s="104"/>
      <c r="F1138" s="104"/>
      <c r="G1138" s="104"/>
      <c r="H1138" s="104"/>
      <c r="I1138" s="104"/>
      <c r="J1138" s="104"/>
      <c r="K1138" s="104"/>
      <c r="L1138" s="104"/>
      <c r="M1138" s="104"/>
      <c r="N1138" s="104"/>
      <c r="O1138" s="104"/>
      <c r="P1138" s="104"/>
      <c r="Q1138" s="104"/>
      <c r="R1138" s="104"/>
      <c r="S1138" s="104"/>
      <c r="T1138" s="104"/>
      <c r="U1138" s="104"/>
      <c r="V1138" s="104"/>
      <c r="W1138" s="104"/>
      <c r="X1138" s="104"/>
      <c r="Y1138" s="104"/>
      <c r="Z1138" s="104"/>
      <c r="AA1138" s="104"/>
      <c r="AB1138" s="104"/>
    </row>
    <row r="1139" spans="1:28" ht="14.25" customHeight="1" x14ac:dyDescent="0.25">
      <c r="A1139" s="104"/>
      <c r="B1139" s="104"/>
      <c r="C1139" s="104"/>
      <c r="D1139" s="104"/>
      <c r="E1139" s="104"/>
      <c r="F1139" s="104"/>
      <c r="G1139" s="104"/>
      <c r="H1139" s="104"/>
      <c r="I1139" s="104"/>
      <c r="J1139" s="104"/>
      <c r="K1139" s="104"/>
      <c r="L1139" s="104"/>
      <c r="M1139" s="104"/>
      <c r="N1139" s="104"/>
      <c r="O1139" s="104"/>
      <c r="P1139" s="104"/>
      <c r="Q1139" s="104"/>
      <c r="R1139" s="104"/>
      <c r="S1139" s="104"/>
      <c r="T1139" s="104"/>
      <c r="U1139" s="104"/>
      <c r="V1139" s="104"/>
      <c r="W1139" s="104"/>
      <c r="X1139" s="104"/>
      <c r="Y1139" s="104"/>
      <c r="Z1139" s="104"/>
      <c r="AA1139" s="104"/>
      <c r="AB1139" s="104"/>
    </row>
    <row r="1140" spans="1:28" ht="14.25" customHeight="1" x14ac:dyDescent="0.25">
      <c r="A1140" s="104"/>
      <c r="B1140" s="104"/>
      <c r="C1140" s="104"/>
      <c r="D1140" s="104"/>
      <c r="E1140" s="104"/>
      <c r="F1140" s="104"/>
      <c r="G1140" s="104"/>
      <c r="H1140" s="104"/>
      <c r="I1140" s="104"/>
      <c r="J1140" s="104"/>
      <c r="K1140" s="104"/>
      <c r="L1140" s="104"/>
      <c r="M1140" s="104"/>
      <c r="N1140" s="104"/>
      <c r="O1140" s="104"/>
      <c r="P1140" s="104"/>
      <c r="Q1140" s="104"/>
      <c r="R1140" s="104"/>
      <c r="S1140" s="104"/>
      <c r="T1140" s="104"/>
      <c r="U1140" s="104"/>
      <c r="V1140" s="104"/>
      <c r="W1140" s="104"/>
      <c r="X1140" s="104"/>
      <c r="Y1140" s="104"/>
      <c r="Z1140" s="104"/>
      <c r="AA1140" s="104"/>
      <c r="AB1140" s="104"/>
    </row>
    <row r="1141" spans="1:28" ht="14.25" customHeight="1" x14ac:dyDescent="0.25">
      <c r="A1141" s="104"/>
      <c r="B1141" s="104"/>
      <c r="C1141" s="104"/>
      <c r="D1141" s="104"/>
      <c r="E1141" s="104"/>
      <c r="F1141" s="104"/>
      <c r="G1141" s="104"/>
      <c r="H1141" s="104"/>
      <c r="I1141" s="104"/>
      <c r="J1141" s="104"/>
      <c r="K1141" s="104"/>
      <c r="L1141" s="104"/>
      <c r="M1141" s="104"/>
      <c r="N1141" s="104"/>
      <c r="O1141" s="104"/>
      <c r="P1141" s="104"/>
      <c r="Q1141" s="104"/>
      <c r="R1141" s="104"/>
      <c r="S1141" s="104"/>
      <c r="T1141" s="104"/>
      <c r="U1141" s="104"/>
      <c r="V1141" s="104"/>
      <c r="W1141" s="104"/>
      <c r="X1141" s="104"/>
      <c r="Y1141" s="104"/>
      <c r="Z1141" s="104"/>
      <c r="AA1141" s="104"/>
      <c r="AB1141" s="104"/>
    </row>
    <row r="1142" spans="1:28" ht="14.25" customHeight="1" x14ac:dyDescent="0.25">
      <c r="A1142" s="104"/>
      <c r="B1142" s="104"/>
      <c r="C1142" s="104"/>
      <c r="D1142" s="104"/>
      <c r="E1142" s="104"/>
      <c r="F1142" s="104"/>
      <c r="G1142" s="104"/>
      <c r="H1142" s="104"/>
      <c r="I1142" s="104"/>
      <c r="J1142" s="104"/>
      <c r="K1142" s="104"/>
      <c r="L1142" s="104"/>
      <c r="M1142" s="104"/>
      <c r="N1142" s="104"/>
      <c r="O1142" s="104"/>
      <c r="P1142" s="104"/>
      <c r="Q1142" s="104"/>
      <c r="R1142" s="104"/>
      <c r="S1142" s="104"/>
      <c r="T1142" s="104"/>
      <c r="U1142" s="104"/>
      <c r="V1142" s="104"/>
      <c r="W1142" s="104"/>
      <c r="X1142" s="104"/>
      <c r="Y1142" s="104"/>
      <c r="Z1142" s="104"/>
      <c r="AA1142" s="104"/>
      <c r="AB1142" s="104"/>
    </row>
    <row r="1143" spans="1:28" ht="14.25" customHeight="1" x14ac:dyDescent="0.25">
      <c r="A1143" s="104"/>
      <c r="B1143" s="104"/>
      <c r="C1143" s="104"/>
      <c r="D1143" s="104"/>
      <c r="E1143" s="104"/>
      <c r="F1143" s="104"/>
      <c r="G1143" s="104"/>
      <c r="H1143" s="104"/>
      <c r="I1143" s="104"/>
      <c r="J1143" s="104"/>
      <c r="K1143" s="104"/>
      <c r="L1143" s="104"/>
      <c r="M1143" s="104"/>
      <c r="N1143" s="104"/>
      <c r="O1143" s="104"/>
      <c r="P1143" s="104"/>
      <c r="Q1143" s="104"/>
      <c r="R1143" s="104"/>
      <c r="S1143" s="104"/>
      <c r="T1143" s="104"/>
      <c r="U1143" s="104"/>
      <c r="V1143" s="104"/>
      <c r="W1143" s="104"/>
      <c r="X1143" s="104"/>
      <c r="Y1143" s="104"/>
      <c r="Z1143" s="104"/>
      <c r="AA1143" s="104"/>
      <c r="AB1143" s="104"/>
    </row>
    <row r="1144" spans="1:28" ht="14.25" customHeight="1" x14ac:dyDescent="0.25">
      <c r="A1144" s="104"/>
      <c r="B1144" s="104"/>
      <c r="C1144" s="104"/>
      <c r="D1144" s="104"/>
      <c r="E1144" s="104"/>
      <c r="F1144" s="104"/>
      <c r="G1144" s="104"/>
      <c r="H1144" s="104"/>
      <c r="I1144" s="104"/>
      <c r="J1144" s="104"/>
      <c r="K1144" s="104"/>
      <c r="L1144" s="104"/>
      <c r="M1144" s="104"/>
      <c r="N1144" s="104"/>
      <c r="O1144" s="104"/>
      <c r="P1144" s="104"/>
      <c r="Q1144" s="104"/>
      <c r="R1144" s="104"/>
      <c r="S1144" s="104"/>
      <c r="T1144" s="104"/>
      <c r="U1144" s="104"/>
      <c r="V1144" s="104"/>
      <c r="W1144" s="104"/>
      <c r="X1144" s="104"/>
      <c r="Y1144" s="104"/>
      <c r="Z1144" s="104"/>
      <c r="AA1144" s="104"/>
      <c r="AB1144" s="104"/>
    </row>
    <row r="1145" spans="1:28" ht="14.25" customHeight="1" x14ac:dyDescent="0.25">
      <c r="A1145" s="104"/>
      <c r="B1145" s="104"/>
      <c r="C1145" s="104"/>
      <c r="D1145" s="104"/>
      <c r="E1145" s="104"/>
      <c r="F1145" s="104"/>
      <c r="G1145" s="104"/>
      <c r="H1145" s="104"/>
      <c r="I1145" s="104"/>
      <c r="J1145" s="104"/>
      <c r="K1145" s="104"/>
      <c r="L1145" s="104"/>
      <c r="M1145" s="104"/>
      <c r="N1145" s="104"/>
      <c r="O1145" s="104"/>
      <c r="P1145" s="104"/>
      <c r="Q1145" s="104"/>
      <c r="R1145" s="104"/>
      <c r="S1145" s="104"/>
      <c r="T1145" s="104"/>
      <c r="U1145" s="104"/>
      <c r="V1145" s="104"/>
      <c r="W1145" s="104"/>
      <c r="X1145" s="104"/>
      <c r="Y1145" s="104"/>
      <c r="Z1145" s="104"/>
      <c r="AA1145" s="104"/>
      <c r="AB1145" s="104"/>
    </row>
    <row r="1146" spans="1:28" ht="14.25" customHeight="1" x14ac:dyDescent="0.25">
      <c r="A1146" s="104"/>
      <c r="B1146" s="104"/>
      <c r="C1146" s="104"/>
      <c r="D1146" s="104"/>
      <c r="E1146" s="104"/>
      <c r="F1146" s="104"/>
      <c r="G1146" s="104"/>
      <c r="H1146" s="104"/>
      <c r="I1146" s="104"/>
      <c r="J1146" s="104"/>
      <c r="K1146" s="104"/>
      <c r="L1146" s="104"/>
      <c r="M1146" s="104"/>
      <c r="N1146" s="104"/>
      <c r="O1146" s="104"/>
      <c r="P1146" s="104"/>
      <c r="Q1146" s="104"/>
      <c r="R1146" s="104"/>
      <c r="S1146" s="104"/>
      <c r="T1146" s="104"/>
      <c r="U1146" s="104"/>
      <c r="V1146" s="104"/>
      <c r="W1146" s="104"/>
      <c r="X1146" s="104"/>
      <c r="Y1146" s="104"/>
      <c r="Z1146" s="104"/>
      <c r="AA1146" s="104"/>
      <c r="AB1146" s="104"/>
    </row>
    <row r="1147" spans="1:28" ht="14.25" customHeight="1" x14ac:dyDescent="0.25">
      <c r="A1147" s="104"/>
      <c r="B1147" s="104"/>
      <c r="C1147" s="104"/>
      <c r="D1147" s="104"/>
      <c r="E1147" s="104"/>
      <c r="F1147" s="104"/>
      <c r="G1147" s="104"/>
      <c r="H1147" s="104"/>
      <c r="I1147" s="104"/>
      <c r="J1147" s="104"/>
      <c r="K1147" s="104"/>
      <c r="L1147" s="104"/>
      <c r="M1147" s="104"/>
      <c r="N1147" s="104"/>
      <c r="O1147" s="104"/>
      <c r="P1147" s="104"/>
      <c r="Q1147" s="104"/>
      <c r="R1147" s="104"/>
      <c r="S1147" s="104"/>
      <c r="T1147" s="104"/>
      <c r="U1147" s="104"/>
      <c r="V1147" s="104"/>
      <c r="W1147" s="104"/>
      <c r="X1147" s="104"/>
      <c r="Y1147" s="104"/>
      <c r="Z1147" s="104"/>
      <c r="AA1147" s="104"/>
      <c r="AB1147" s="104"/>
    </row>
    <row r="1148" spans="1:28" ht="14.25" customHeight="1" x14ac:dyDescent="0.25">
      <c r="A1148" s="104"/>
      <c r="B1148" s="104"/>
      <c r="C1148" s="104"/>
      <c r="D1148" s="104"/>
      <c r="E1148" s="104"/>
      <c r="F1148" s="104"/>
      <c r="G1148" s="104"/>
      <c r="H1148" s="104"/>
      <c r="I1148" s="104"/>
      <c r="J1148" s="104"/>
      <c r="K1148" s="104"/>
      <c r="L1148" s="104"/>
      <c r="M1148" s="104"/>
      <c r="N1148" s="104"/>
      <c r="O1148" s="104"/>
      <c r="P1148" s="104"/>
      <c r="Q1148" s="104"/>
      <c r="R1148" s="104"/>
      <c r="S1148" s="104"/>
      <c r="T1148" s="104"/>
      <c r="U1148" s="104"/>
      <c r="V1148" s="104"/>
      <c r="W1148" s="104"/>
      <c r="X1148" s="104"/>
      <c r="Y1148" s="104"/>
      <c r="Z1148" s="104"/>
      <c r="AA1148" s="104"/>
      <c r="AB1148" s="104"/>
    </row>
    <row r="1149" spans="1:28" ht="14.25" customHeight="1" x14ac:dyDescent="0.25">
      <c r="A1149" s="104"/>
      <c r="B1149" s="104"/>
      <c r="C1149" s="104"/>
      <c r="D1149" s="104"/>
      <c r="E1149" s="104"/>
      <c r="F1149" s="104"/>
      <c r="G1149" s="104"/>
      <c r="H1149" s="104"/>
      <c r="I1149" s="104"/>
      <c r="J1149" s="104"/>
      <c r="K1149" s="104"/>
      <c r="L1149" s="104"/>
      <c r="M1149" s="104"/>
      <c r="N1149" s="104"/>
      <c r="O1149" s="104"/>
      <c r="P1149" s="104"/>
      <c r="Q1149" s="104"/>
      <c r="R1149" s="104"/>
      <c r="S1149" s="104"/>
      <c r="T1149" s="104"/>
      <c r="U1149" s="104"/>
      <c r="V1149" s="104"/>
      <c r="W1149" s="104"/>
      <c r="X1149" s="104"/>
      <c r="Y1149" s="104"/>
      <c r="Z1149" s="104"/>
      <c r="AA1149" s="104"/>
      <c r="AB1149" s="104"/>
    </row>
    <row r="1150" spans="1:28" ht="14.25" customHeight="1" x14ac:dyDescent="0.25">
      <c r="A1150" s="104"/>
      <c r="B1150" s="104"/>
      <c r="C1150" s="104"/>
      <c r="D1150" s="104"/>
      <c r="E1150" s="104"/>
      <c r="F1150" s="104"/>
      <c r="G1150" s="104"/>
      <c r="H1150" s="104"/>
      <c r="I1150" s="104"/>
      <c r="J1150" s="104"/>
      <c r="K1150" s="104"/>
      <c r="L1150" s="104"/>
      <c r="M1150" s="104"/>
      <c r="N1150" s="104"/>
      <c r="O1150" s="104"/>
      <c r="P1150" s="104"/>
      <c r="Q1150" s="104"/>
      <c r="R1150" s="104"/>
      <c r="S1150" s="104"/>
      <c r="T1150" s="104"/>
      <c r="U1150" s="104"/>
      <c r="V1150" s="104"/>
      <c r="W1150" s="104"/>
      <c r="X1150" s="104"/>
      <c r="Y1150" s="104"/>
      <c r="Z1150" s="104"/>
      <c r="AA1150" s="104"/>
      <c r="AB1150" s="104"/>
    </row>
    <row r="1151" spans="1:28" ht="14.25" customHeight="1" x14ac:dyDescent="0.25">
      <c r="A1151" s="104"/>
      <c r="B1151" s="104"/>
      <c r="C1151" s="104"/>
      <c r="D1151" s="104"/>
      <c r="E1151" s="104"/>
      <c r="F1151" s="104"/>
      <c r="G1151" s="104"/>
      <c r="H1151" s="104"/>
      <c r="I1151" s="104"/>
      <c r="J1151" s="104"/>
      <c r="K1151" s="104"/>
      <c r="L1151" s="104"/>
      <c r="M1151" s="104"/>
      <c r="N1151" s="104"/>
      <c r="O1151" s="104"/>
      <c r="P1151" s="104"/>
      <c r="Q1151" s="104"/>
      <c r="R1151" s="104"/>
      <c r="S1151" s="104"/>
      <c r="T1151" s="104"/>
      <c r="U1151" s="104"/>
      <c r="V1151" s="104"/>
      <c r="W1151" s="104"/>
      <c r="X1151" s="104"/>
      <c r="Y1151" s="104"/>
      <c r="Z1151" s="104"/>
      <c r="AA1151" s="104"/>
      <c r="AB1151" s="104"/>
    </row>
    <row r="1152" spans="1:28" ht="14.25" customHeight="1" x14ac:dyDescent="0.25">
      <c r="A1152" s="104"/>
      <c r="B1152" s="104"/>
      <c r="C1152" s="104"/>
      <c r="D1152" s="104"/>
      <c r="E1152" s="104"/>
      <c r="F1152" s="104"/>
      <c r="G1152" s="104"/>
      <c r="H1152" s="104"/>
      <c r="I1152" s="104"/>
      <c r="J1152" s="104"/>
      <c r="K1152" s="104"/>
      <c r="L1152" s="104"/>
      <c r="M1152" s="104"/>
      <c r="N1152" s="104"/>
      <c r="O1152" s="104"/>
      <c r="P1152" s="104"/>
      <c r="Q1152" s="104"/>
      <c r="R1152" s="104"/>
      <c r="S1152" s="104"/>
      <c r="T1152" s="104"/>
      <c r="U1152" s="104"/>
      <c r="V1152" s="104"/>
      <c r="W1152" s="104"/>
      <c r="X1152" s="104"/>
      <c r="Y1152" s="104"/>
      <c r="Z1152" s="104"/>
      <c r="AA1152" s="104"/>
      <c r="AB1152" s="104"/>
    </row>
    <row r="1153" spans="1:28" ht="14.25" customHeight="1" x14ac:dyDescent="0.25">
      <c r="A1153" s="104"/>
      <c r="B1153" s="104"/>
      <c r="C1153" s="104"/>
      <c r="D1153" s="104"/>
      <c r="E1153" s="104"/>
      <c r="F1153" s="104"/>
      <c r="G1153" s="104"/>
      <c r="H1153" s="104"/>
      <c r="I1153" s="104"/>
      <c r="J1153" s="104"/>
      <c r="K1153" s="104"/>
      <c r="L1153" s="104"/>
      <c r="M1153" s="104"/>
      <c r="N1153" s="104"/>
      <c r="O1153" s="104"/>
      <c r="P1153" s="104"/>
      <c r="Q1153" s="104"/>
      <c r="R1153" s="104"/>
      <c r="S1153" s="104"/>
      <c r="T1153" s="104"/>
      <c r="U1153" s="104"/>
      <c r="V1153" s="104"/>
      <c r="W1153" s="104"/>
      <c r="X1153" s="104"/>
      <c r="Y1153" s="104"/>
      <c r="Z1153" s="104"/>
      <c r="AA1153" s="104"/>
      <c r="AB1153" s="104"/>
    </row>
    <row r="1154" spans="1:28" ht="14.25" customHeight="1" x14ac:dyDescent="0.25">
      <c r="A1154" s="104"/>
      <c r="B1154" s="104"/>
      <c r="C1154" s="104"/>
      <c r="D1154" s="104"/>
      <c r="E1154" s="104"/>
      <c r="F1154" s="104"/>
      <c r="G1154" s="104"/>
      <c r="H1154" s="104"/>
      <c r="I1154" s="104"/>
      <c r="J1154" s="104"/>
      <c r="K1154" s="104"/>
      <c r="L1154" s="104"/>
      <c r="M1154" s="104"/>
      <c r="N1154" s="104"/>
      <c r="O1154" s="104"/>
      <c r="P1154" s="104"/>
      <c r="Q1154" s="104"/>
      <c r="R1154" s="104"/>
      <c r="S1154" s="104"/>
      <c r="T1154" s="104"/>
      <c r="U1154" s="104"/>
      <c r="V1154" s="104"/>
      <c r="W1154" s="104"/>
      <c r="X1154" s="104"/>
      <c r="Y1154" s="104"/>
      <c r="Z1154" s="104"/>
      <c r="AA1154" s="104"/>
      <c r="AB1154" s="104"/>
    </row>
    <row r="1155" spans="1:28" ht="14.25" customHeight="1" x14ac:dyDescent="0.25">
      <c r="A1155" s="104"/>
      <c r="B1155" s="104"/>
      <c r="C1155" s="104"/>
      <c r="D1155" s="104"/>
      <c r="E1155" s="104"/>
      <c r="F1155" s="104"/>
      <c r="G1155" s="104"/>
      <c r="H1155" s="104"/>
      <c r="I1155" s="104"/>
      <c r="J1155" s="104"/>
      <c r="K1155" s="104"/>
      <c r="L1155" s="104"/>
      <c r="M1155" s="104"/>
      <c r="N1155" s="104"/>
      <c r="O1155" s="104"/>
      <c r="P1155" s="104"/>
      <c r="Q1155" s="104"/>
      <c r="R1155" s="104"/>
      <c r="S1155" s="104"/>
      <c r="T1155" s="104"/>
      <c r="U1155" s="104"/>
      <c r="V1155" s="104"/>
      <c r="W1155" s="104"/>
      <c r="X1155" s="104"/>
      <c r="Y1155" s="104"/>
      <c r="Z1155" s="104"/>
      <c r="AA1155" s="104"/>
      <c r="AB1155" s="104"/>
    </row>
    <row r="1156" spans="1:28" ht="14.25" customHeight="1" x14ac:dyDescent="0.25">
      <c r="A1156" s="104"/>
      <c r="B1156" s="104"/>
      <c r="C1156" s="104"/>
      <c r="D1156" s="104"/>
      <c r="E1156" s="104"/>
      <c r="F1156" s="104"/>
      <c r="G1156" s="104"/>
      <c r="H1156" s="104"/>
      <c r="I1156" s="104"/>
      <c r="J1156" s="104"/>
      <c r="K1156" s="104"/>
      <c r="L1156" s="104"/>
      <c r="M1156" s="104"/>
      <c r="N1156" s="104"/>
      <c r="O1156" s="104"/>
      <c r="P1156" s="104"/>
      <c r="Q1156" s="104"/>
      <c r="R1156" s="104"/>
      <c r="S1156" s="104"/>
      <c r="T1156" s="104"/>
      <c r="U1156" s="104"/>
      <c r="V1156" s="104"/>
      <c r="W1156" s="104"/>
      <c r="X1156" s="104"/>
      <c r="Y1156" s="104"/>
      <c r="Z1156" s="104"/>
      <c r="AA1156" s="104"/>
      <c r="AB1156" s="104"/>
    </row>
    <row r="1157" spans="1:28" ht="14.25" customHeight="1" x14ac:dyDescent="0.25">
      <c r="A1157" s="104"/>
      <c r="B1157" s="104"/>
      <c r="C1157" s="104"/>
      <c r="D1157" s="104"/>
      <c r="E1157" s="104"/>
      <c r="F1157" s="104"/>
      <c r="G1157" s="104"/>
      <c r="H1157" s="104"/>
      <c r="I1157" s="104"/>
      <c r="J1157" s="104"/>
      <c r="K1157" s="104"/>
      <c r="L1157" s="104"/>
      <c r="M1157" s="104"/>
      <c r="N1157" s="104"/>
      <c r="O1157" s="104"/>
      <c r="P1157" s="104"/>
      <c r="Q1157" s="104"/>
      <c r="R1157" s="104"/>
      <c r="S1157" s="104"/>
      <c r="T1157" s="104"/>
      <c r="U1157" s="104"/>
      <c r="V1157" s="104"/>
      <c r="W1157" s="104"/>
      <c r="X1157" s="104"/>
      <c r="Y1157" s="104"/>
      <c r="Z1157" s="104"/>
      <c r="AA1157" s="104"/>
      <c r="AB1157" s="104"/>
    </row>
    <row r="1158" spans="1:28" ht="14.25" customHeight="1" x14ac:dyDescent="0.25">
      <c r="A1158" s="104"/>
      <c r="B1158" s="104"/>
      <c r="C1158" s="104"/>
      <c r="D1158" s="104"/>
      <c r="E1158" s="104"/>
      <c r="F1158" s="104"/>
      <c r="G1158" s="104"/>
      <c r="H1158" s="104"/>
      <c r="I1158" s="104"/>
      <c r="J1158" s="104"/>
      <c r="K1158" s="104"/>
      <c r="L1158" s="104"/>
      <c r="M1158" s="104"/>
      <c r="N1158" s="104"/>
      <c r="O1158" s="104"/>
      <c r="P1158" s="104"/>
      <c r="Q1158" s="104"/>
      <c r="R1158" s="104"/>
      <c r="S1158" s="104"/>
      <c r="T1158" s="104"/>
      <c r="U1158" s="104"/>
      <c r="V1158" s="104"/>
      <c r="W1158" s="104"/>
      <c r="X1158" s="104"/>
      <c r="Y1158" s="104"/>
      <c r="Z1158" s="104"/>
      <c r="AA1158" s="104"/>
      <c r="AB1158" s="104"/>
    </row>
    <row r="1159" spans="1:28" ht="14.25" customHeight="1" x14ac:dyDescent="0.25">
      <c r="A1159" s="104"/>
      <c r="B1159" s="104"/>
      <c r="C1159" s="104"/>
      <c r="D1159" s="104"/>
      <c r="E1159" s="104"/>
      <c r="F1159" s="104"/>
      <c r="G1159" s="104"/>
      <c r="H1159" s="104"/>
      <c r="I1159" s="104"/>
      <c r="J1159" s="104"/>
      <c r="K1159" s="104"/>
      <c r="L1159" s="104"/>
      <c r="M1159" s="104"/>
      <c r="N1159" s="104"/>
      <c r="O1159" s="104"/>
      <c r="P1159" s="104"/>
      <c r="Q1159" s="104"/>
      <c r="R1159" s="104"/>
      <c r="S1159" s="104"/>
      <c r="T1159" s="104"/>
      <c r="U1159" s="104"/>
      <c r="V1159" s="104"/>
      <c r="W1159" s="104"/>
      <c r="X1159" s="104"/>
      <c r="Y1159" s="104"/>
      <c r="Z1159" s="104"/>
      <c r="AA1159" s="104"/>
      <c r="AB1159" s="104"/>
    </row>
    <row r="1160" spans="1:28" ht="14.25" customHeight="1" x14ac:dyDescent="0.25">
      <c r="A1160" s="104"/>
      <c r="B1160" s="104"/>
      <c r="C1160" s="104"/>
      <c r="D1160" s="104"/>
      <c r="E1160" s="104"/>
      <c r="F1160" s="104"/>
      <c r="G1160" s="104"/>
      <c r="H1160" s="104"/>
      <c r="I1160" s="104"/>
      <c r="J1160" s="104"/>
      <c r="K1160" s="104"/>
      <c r="L1160" s="104"/>
      <c r="M1160" s="104"/>
      <c r="N1160" s="104"/>
      <c r="O1160" s="104"/>
      <c r="P1160" s="104"/>
      <c r="Q1160" s="104"/>
      <c r="R1160" s="104"/>
      <c r="S1160" s="104"/>
      <c r="T1160" s="104"/>
      <c r="U1160" s="104"/>
      <c r="V1160" s="104"/>
      <c r="W1160" s="104"/>
      <c r="X1160" s="104"/>
      <c r="Y1160" s="104"/>
      <c r="Z1160" s="104"/>
      <c r="AA1160" s="104"/>
      <c r="AB1160" s="104"/>
    </row>
    <row r="1161" spans="1:28" ht="14.25" customHeight="1" x14ac:dyDescent="0.25">
      <c r="A1161" s="104"/>
      <c r="B1161" s="104"/>
      <c r="C1161" s="104"/>
      <c r="D1161" s="104"/>
      <c r="E1161" s="104"/>
      <c r="F1161" s="104"/>
      <c r="G1161" s="104"/>
      <c r="H1161" s="104"/>
      <c r="I1161" s="104"/>
      <c r="J1161" s="104"/>
      <c r="K1161" s="104"/>
      <c r="L1161" s="104"/>
      <c r="M1161" s="104"/>
      <c r="N1161" s="104"/>
      <c r="O1161" s="104"/>
      <c r="P1161" s="104"/>
      <c r="Q1161" s="104"/>
      <c r="R1161" s="104"/>
      <c r="S1161" s="104"/>
      <c r="T1161" s="104"/>
      <c r="U1161" s="104"/>
      <c r="V1161" s="104"/>
      <c r="W1161" s="104"/>
      <c r="X1161" s="104"/>
      <c r="Y1161" s="104"/>
      <c r="Z1161" s="104"/>
      <c r="AA1161" s="104"/>
      <c r="AB1161" s="104"/>
    </row>
    <row r="1162" spans="1:28" ht="14.25" customHeight="1" x14ac:dyDescent="0.25">
      <c r="A1162" s="104"/>
      <c r="B1162" s="104"/>
      <c r="C1162" s="104"/>
      <c r="D1162" s="104"/>
      <c r="E1162" s="104"/>
      <c r="F1162" s="104"/>
      <c r="G1162" s="104"/>
      <c r="H1162" s="104"/>
      <c r="I1162" s="104"/>
      <c r="J1162" s="104"/>
      <c r="K1162" s="104"/>
      <c r="L1162" s="104"/>
      <c r="M1162" s="104"/>
      <c r="N1162" s="104"/>
      <c r="O1162" s="104"/>
      <c r="P1162" s="104"/>
      <c r="Q1162" s="104"/>
      <c r="R1162" s="104"/>
      <c r="S1162" s="104"/>
      <c r="T1162" s="104"/>
      <c r="U1162" s="104"/>
      <c r="V1162" s="104"/>
      <c r="W1162" s="104"/>
      <c r="X1162" s="104"/>
      <c r="Y1162" s="104"/>
      <c r="Z1162" s="104"/>
      <c r="AA1162" s="104"/>
      <c r="AB1162" s="104"/>
    </row>
    <row r="1163" spans="1:28" ht="14.25" customHeight="1" x14ac:dyDescent="0.25">
      <c r="A1163" s="104"/>
      <c r="B1163" s="104"/>
      <c r="C1163" s="104"/>
      <c r="D1163" s="104"/>
      <c r="E1163" s="104"/>
      <c r="F1163" s="104"/>
      <c r="G1163" s="104"/>
      <c r="H1163" s="104"/>
      <c r="I1163" s="104"/>
      <c r="J1163" s="104"/>
      <c r="K1163" s="104"/>
      <c r="L1163" s="104"/>
      <c r="M1163" s="104"/>
      <c r="N1163" s="104"/>
      <c r="O1163" s="104"/>
      <c r="P1163" s="104"/>
      <c r="Q1163" s="104"/>
      <c r="R1163" s="104"/>
      <c r="S1163" s="104"/>
      <c r="T1163" s="104"/>
      <c r="U1163" s="104"/>
      <c r="V1163" s="104"/>
      <c r="W1163" s="104"/>
      <c r="X1163" s="104"/>
      <c r="Y1163" s="104"/>
      <c r="Z1163" s="104"/>
      <c r="AA1163" s="104"/>
      <c r="AB1163" s="104"/>
    </row>
    <row r="1164" spans="1:28" ht="14.25" customHeight="1" x14ac:dyDescent="0.25">
      <c r="A1164" s="104"/>
      <c r="B1164" s="104"/>
      <c r="C1164" s="104"/>
      <c r="D1164" s="104"/>
      <c r="E1164" s="104"/>
      <c r="F1164" s="104"/>
      <c r="G1164" s="104"/>
      <c r="H1164" s="104"/>
      <c r="I1164" s="104"/>
      <c r="J1164" s="104"/>
      <c r="K1164" s="104"/>
      <c r="L1164" s="104"/>
      <c r="M1164" s="104"/>
      <c r="N1164" s="104"/>
      <c r="O1164" s="104"/>
      <c r="P1164" s="104"/>
      <c r="Q1164" s="104"/>
      <c r="R1164" s="104"/>
      <c r="S1164" s="104"/>
      <c r="T1164" s="104"/>
      <c r="U1164" s="104"/>
      <c r="V1164" s="104"/>
      <c r="W1164" s="104"/>
      <c r="X1164" s="104"/>
      <c r="Y1164" s="104"/>
      <c r="Z1164" s="104"/>
      <c r="AA1164" s="104"/>
      <c r="AB1164" s="104"/>
    </row>
    <row r="1165" spans="1:28" ht="14.25" customHeight="1" x14ac:dyDescent="0.25">
      <c r="A1165" s="104"/>
      <c r="B1165" s="104"/>
      <c r="C1165" s="104"/>
      <c r="D1165" s="104"/>
      <c r="E1165" s="104"/>
      <c r="F1165" s="104"/>
      <c r="G1165" s="104"/>
      <c r="H1165" s="104"/>
      <c r="I1165" s="104"/>
      <c r="J1165" s="104"/>
      <c r="K1165" s="104"/>
      <c r="L1165" s="104"/>
      <c r="M1165" s="104"/>
      <c r="N1165" s="104"/>
      <c r="O1165" s="104"/>
      <c r="P1165" s="104"/>
      <c r="Q1165" s="104"/>
      <c r="R1165" s="104"/>
      <c r="S1165" s="104"/>
      <c r="T1165" s="104"/>
      <c r="U1165" s="104"/>
      <c r="V1165" s="104"/>
      <c r="W1165" s="104"/>
      <c r="X1165" s="104"/>
      <c r="Y1165" s="104"/>
      <c r="Z1165" s="104"/>
      <c r="AA1165" s="104"/>
      <c r="AB1165" s="104"/>
    </row>
    <row r="1166" spans="1:28" ht="14.25" customHeight="1" x14ac:dyDescent="0.25">
      <c r="A1166" s="104"/>
      <c r="B1166" s="104"/>
      <c r="C1166" s="104"/>
      <c r="D1166" s="104"/>
      <c r="E1166" s="104"/>
      <c r="F1166" s="104"/>
      <c r="G1166" s="104"/>
      <c r="H1166" s="104"/>
      <c r="I1166" s="104"/>
      <c r="J1166" s="104"/>
      <c r="K1166" s="104"/>
      <c r="L1166" s="104"/>
      <c r="M1166" s="104"/>
      <c r="N1166" s="104"/>
      <c r="O1166" s="104"/>
      <c r="P1166" s="104"/>
      <c r="Q1166" s="104"/>
      <c r="R1166" s="104"/>
      <c r="S1166" s="104"/>
      <c r="T1166" s="104"/>
      <c r="U1166" s="104"/>
      <c r="V1166" s="104"/>
      <c r="W1166" s="104"/>
      <c r="X1166" s="104"/>
      <c r="Y1166" s="104"/>
      <c r="Z1166" s="104"/>
      <c r="AA1166" s="104"/>
      <c r="AB1166" s="104"/>
    </row>
    <row r="1167" spans="1:28" ht="14.25" customHeight="1" x14ac:dyDescent="0.25">
      <c r="A1167" s="104"/>
      <c r="B1167" s="104"/>
      <c r="C1167" s="104"/>
      <c r="D1167" s="104"/>
      <c r="E1167" s="104"/>
      <c r="F1167" s="104"/>
      <c r="G1167" s="104"/>
      <c r="H1167" s="104"/>
      <c r="I1167" s="104"/>
      <c r="J1167" s="104"/>
      <c r="K1167" s="104"/>
      <c r="L1167" s="104"/>
      <c r="M1167" s="104"/>
      <c r="N1167" s="104"/>
      <c r="O1167" s="104"/>
      <c r="P1167" s="104"/>
      <c r="Q1167" s="104"/>
      <c r="R1167" s="104"/>
      <c r="S1167" s="104"/>
      <c r="T1167" s="104"/>
      <c r="U1167" s="104"/>
      <c r="V1167" s="104"/>
      <c r="W1167" s="104"/>
      <c r="X1167" s="104"/>
      <c r="Y1167" s="104"/>
      <c r="Z1167" s="104"/>
      <c r="AA1167" s="104"/>
      <c r="AB1167" s="104"/>
    </row>
    <row r="1168" spans="1:28" ht="14.25" customHeight="1" x14ac:dyDescent="0.25">
      <c r="A1168" s="104"/>
      <c r="B1168" s="104"/>
      <c r="C1168" s="104"/>
      <c r="D1168" s="104"/>
      <c r="E1168" s="104"/>
      <c r="F1168" s="104"/>
      <c r="G1168" s="104"/>
      <c r="H1168" s="104"/>
      <c r="I1168" s="104"/>
      <c r="J1168" s="104"/>
      <c r="K1168" s="104"/>
      <c r="L1168" s="104"/>
      <c r="M1168" s="104"/>
      <c r="N1168" s="104"/>
      <c r="O1168" s="104"/>
      <c r="P1168" s="104"/>
      <c r="Q1168" s="104"/>
      <c r="R1168" s="104"/>
      <c r="S1168" s="104"/>
      <c r="T1168" s="104"/>
      <c r="U1168" s="104"/>
      <c r="V1168" s="104"/>
      <c r="W1168" s="104"/>
      <c r="X1168" s="104"/>
      <c r="Y1168" s="104"/>
      <c r="Z1168" s="104"/>
      <c r="AA1168" s="104"/>
      <c r="AB1168" s="104"/>
    </row>
    <row r="1169" spans="1:28" ht="14.25" customHeight="1" x14ac:dyDescent="0.25">
      <c r="A1169" s="104"/>
      <c r="B1169" s="104"/>
      <c r="C1169" s="104"/>
      <c r="D1169" s="104"/>
      <c r="E1169" s="104"/>
      <c r="F1169" s="104"/>
      <c r="G1169" s="104"/>
      <c r="H1169" s="104"/>
      <c r="I1169" s="104"/>
      <c r="J1169" s="104"/>
      <c r="K1169" s="104"/>
      <c r="L1169" s="104"/>
      <c r="M1169" s="104"/>
      <c r="N1169" s="104"/>
      <c r="O1169" s="104"/>
      <c r="P1169" s="104"/>
      <c r="Q1169" s="104"/>
      <c r="R1169" s="104"/>
      <c r="S1169" s="104"/>
      <c r="T1169" s="104"/>
      <c r="U1169" s="104"/>
      <c r="V1169" s="104"/>
      <c r="W1169" s="104"/>
      <c r="X1169" s="104"/>
      <c r="Y1169" s="104"/>
      <c r="Z1169" s="104"/>
      <c r="AA1169" s="104"/>
      <c r="AB1169" s="104"/>
    </row>
    <row r="1170" spans="1:28" ht="14.25" customHeight="1" x14ac:dyDescent="0.25">
      <c r="A1170" s="104"/>
      <c r="B1170" s="104"/>
      <c r="C1170" s="104"/>
      <c r="D1170" s="104"/>
      <c r="E1170" s="104"/>
      <c r="F1170" s="104"/>
      <c r="G1170" s="104"/>
      <c r="H1170" s="104"/>
      <c r="I1170" s="104"/>
      <c r="J1170" s="104"/>
      <c r="K1170" s="104"/>
      <c r="L1170" s="104"/>
      <c r="M1170" s="104"/>
      <c r="N1170" s="104"/>
      <c r="O1170" s="104"/>
      <c r="P1170" s="104"/>
      <c r="Q1170" s="104"/>
      <c r="R1170" s="104"/>
      <c r="S1170" s="104"/>
      <c r="T1170" s="104"/>
      <c r="U1170" s="104"/>
      <c r="V1170" s="104"/>
      <c r="W1170" s="104"/>
      <c r="X1170" s="104"/>
      <c r="Y1170" s="104"/>
      <c r="Z1170" s="104"/>
      <c r="AA1170" s="104"/>
      <c r="AB1170" s="104"/>
    </row>
    <row r="1171" spans="1:28" ht="14.25" customHeight="1" x14ac:dyDescent="0.25">
      <c r="A1171" s="104"/>
      <c r="B1171" s="104"/>
      <c r="C1171" s="104"/>
      <c r="D1171" s="104"/>
      <c r="E1171" s="104"/>
      <c r="F1171" s="104"/>
      <c r="G1171" s="104"/>
      <c r="H1171" s="104"/>
      <c r="I1171" s="104"/>
      <c r="J1171" s="104"/>
      <c r="K1171" s="104"/>
      <c r="L1171" s="104"/>
      <c r="M1171" s="104"/>
      <c r="N1171" s="104"/>
      <c r="O1171" s="104"/>
      <c r="P1171" s="104"/>
      <c r="Q1171" s="104"/>
      <c r="R1171" s="104"/>
      <c r="S1171" s="104"/>
      <c r="T1171" s="104"/>
      <c r="U1171" s="104"/>
      <c r="V1171" s="104"/>
      <c r="W1171" s="104"/>
      <c r="X1171" s="104"/>
      <c r="Y1171" s="104"/>
      <c r="Z1171" s="104"/>
      <c r="AA1171" s="104"/>
      <c r="AB1171" s="104"/>
    </row>
    <row r="1172" spans="1:28" ht="14.25" customHeight="1" x14ac:dyDescent="0.25">
      <c r="A1172" s="104"/>
      <c r="B1172" s="104"/>
      <c r="C1172" s="104"/>
      <c r="D1172" s="104"/>
      <c r="E1172" s="104"/>
      <c r="F1172" s="104"/>
      <c r="G1172" s="104"/>
      <c r="H1172" s="104"/>
      <c r="I1172" s="104"/>
      <c r="J1172" s="104"/>
      <c r="K1172" s="104"/>
      <c r="L1172" s="104"/>
      <c r="M1172" s="104"/>
      <c r="N1172" s="104"/>
      <c r="O1172" s="104"/>
      <c r="P1172" s="104"/>
      <c r="Q1172" s="104"/>
      <c r="R1172" s="104"/>
      <c r="S1172" s="104"/>
      <c r="T1172" s="104"/>
      <c r="U1172" s="104"/>
      <c r="V1172" s="104"/>
      <c r="W1172" s="104"/>
      <c r="X1172" s="104"/>
      <c r="Y1172" s="104"/>
      <c r="Z1172" s="104"/>
      <c r="AA1172" s="104"/>
      <c r="AB1172" s="104"/>
    </row>
    <row r="1173" spans="1:28" ht="14.25" customHeight="1" x14ac:dyDescent="0.25">
      <c r="A1173" s="104"/>
      <c r="B1173" s="104"/>
      <c r="C1173" s="104"/>
      <c r="D1173" s="104"/>
      <c r="E1173" s="104"/>
      <c r="F1173" s="104"/>
      <c r="G1173" s="104"/>
      <c r="H1173" s="104"/>
      <c r="I1173" s="104"/>
      <c r="J1173" s="104"/>
      <c r="K1173" s="104"/>
      <c r="L1173" s="104"/>
      <c r="M1173" s="104"/>
      <c r="N1173" s="104"/>
      <c r="O1173" s="104"/>
      <c r="P1173" s="104"/>
      <c r="Q1173" s="104"/>
      <c r="R1173" s="104"/>
      <c r="S1173" s="104"/>
      <c r="T1173" s="104"/>
      <c r="U1173" s="104"/>
      <c r="V1173" s="104"/>
      <c r="W1173" s="104"/>
      <c r="X1173" s="104"/>
      <c r="Y1173" s="104"/>
      <c r="Z1173" s="104"/>
      <c r="AA1173" s="104"/>
      <c r="AB1173" s="104"/>
    </row>
    <row r="1174" spans="1:28" ht="14.25" customHeight="1" x14ac:dyDescent="0.25">
      <c r="A1174" s="104"/>
      <c r="B1174" s="104"/>
      <c r="C1174" s="104"/>
      <c r="D1174" s="104"/>
      <c r="E1174" s="104"/>
      <c r="F1174" s="104"/>
      <c r="G1174" s="104"/>
      <c r="H1174" s="104"/>
      <c r="I1174" s="104"/>
      <c r="J1174" s="104"/>
      <c r="K1174" s="104"/>
      <c r="L1174" s="104"/>
      <c r="M1174" s="104"/>
      <c r="N1174" s="104"/>
      <c r="O1174" s="104"/>
      <c r="P1174" s="104"/>
      <c r="Q1174" s="104"/>
      <c r="R1174" s="104"/>
      <c r="S1174" s="104"/>
      <c r="T1174" s="104"/>
      <c r="U1174" s="104"/>
      <c r="V1174" s="104"/>
      <c r="W1174" s="104"/>
      <c r="X1174" s="104"/>
      <c r="Y1174" s="104"/>
      <c r="Z1174" s="104"/>
      <c r="AA1174" s="104"/>
      <c r="AB1174" s="104"/>
    </row>
    <row r="1175" spans="1:28" ht="14.25" customHeight="1" x14ac:dyDescent="0.25">
      <c r="A1175" s="104"/>
      <c r="B1175" s="104"/>
      <c r="C1175" s="104"/>
      <c r="D1175" s="104"/>
      <c r="E1175" s="104"/>
      <c r="F1175" s="104"/>
      <c r="G1175" s="104"/>
      <c r="H1175" s="104"/>
      <c r="I1175" s="104"/>
      <c r="J1175" s="104"/>
      <c r="K1175" s="104"/>
      <c r="L1175" s="104"/>
      <c r="M1175" s="104"/>
      <c r="N1175" s="104"/>
      <c r="O1175" s="104"/>
      <c r="P1175" s="104"/>
      <c r="Q1175" s="104"/>
      <c r="R1175" s="104"/>
      <c r="S1175" s="104"/>
      <c r="T1175" s="104"/>
      <c r="U1175" s="104"/>
      <c r="V1175" s="104"/>
      <c r="W1175" s="104"/>
      <c r="X1175" s="104"/>
      <c r="Y1175" s="104"/>
      <c r="Z1175" s="104"/>
      <c r="AA1175" s="104"/>
      <c r="AB1175" s="104"/>
    </row>
    <row r="1176" spans="1:28" ht="14.25" customHeight="1" x14ac:dyDescent="0.25">
      <c r="A1176" s="104"/>
      <c r="B1176" s="104"/>
      <c r="C1176" s="104"/>
      <c r="D1176" s="104"/>
      <c r="E1176" s="104"/>
      <c r="F1176" s="104"/>
      <c r="G1176" s="104"/>
      <c r="H1176" s="104"/>
      <c r="I1176" s="104"/>
      <c r="J1176" s="104"/>
      <c r="K1176" s="104"/>
      <c r="L1176" s="104"/>
      <c r="M1176" s="104"/>
      <c r="N1176" s="104"/>
      <c r="O1176" s="104"/>
      <c r="P1176" s="104"/>
      <c r="Q1176" s="104"/>
      <c r="R1176" s="104"/>
      <c r="S1176" s="104"/>
      <c r="T1176" s="104"/>
      <c r="U1176" s="104"/>
      <c r="V1176" s="104"/>
      <c r="W1176" s="104"/>
      <c r="X1176" s="104"/>
      <c r="Y1176" s="104"/>
      <c r="Z1176" s="104"/>
      <c r="AA1176" s="104"/>
      <c r="AB1176" s="104"/>
    </row>
    <row r="1177" spans="1:28" ht="14.25" customHeight="1" x14ac:dyDescent="0.25">
      <c r="A1177" s="104"/>
      <c r="B1177" s="104"/>
      <c r="C1177" s="104"/>
      <c r="D1177" s="104"/>
      <c r="E1177" s="104"/>
      <c r="F1177" s="104"/>
      <c r="G1177" s="104"/>
      <c r="H1177" s="104"/>
      <c r="I1177" s="104"/>
      <c r="J1177" s="104"/>
      <c r="K1177" s="104"/>
      <c r="L1177" s="104"/>
      <c r="M1177" s="104"/>
      <c r="N1177" s="104"/>
      <c r="O1177" s="104"/>
      <c r="P1177" s="104"/>
      <c r="Q1177" s="104"/>
      <c r="R1177" s="104"/>
      <c r="S1177" s="104"/>
      <c r="T1177" s="104"/>
      <c r="U1177" s="104"/>
      <c r="V1177" s="104"/>
      <c r="W1177" s="104"/>
      <c r="X1177" s="104"/>
      <c r="Y1177" s="104"/>
      <c r="Z1177" s="104"/>
      <c r="AA1177" s="104"/>
      <c r="AB1177" s="104"/>
    </row>
    <row r="1178" spans="1:28" ht="14.25" customHeight="1" x14ac:dyDescent="0.25">
      <c r="A1178" s="104"/>
      <c r="B1178" s="104"/>
      <c r="C1178" s="104"/>
      <c r="D1178" s="104"/>
      <c r="E1178" s="104"/>
      <c r="F1178" s="104"/>
      <c r="G1178" s="104"/>
      <c r="H1178" s="104"/>
      <c r="I1178" s="104"/>
      <c r="J1178" s="104"/>
      <c r="K1178" s="104"/>
      <c r="L1178" s="104"/>
      <c r="M1178" s="104"/>
      <c r="N1178" s="104"/>
      <c r="O1178" s="104"/>
      <c r="P1178" s="104"/>
      <c r="Q1178" s="104"/>
      <c r="R1178" s="104"/>
      <c r="S1178" s="104"/>
      <c r="T1178" s="104"/>
      <c r="U1178" s="104"/>
      <c r="V1178" s="104"/>
      <c r="W1178" s="104"/>
      <c r="X1178" s="104"/>
      <c r="Y1178" s="104"/>
      <c r="Z1178" s="104"/>
      <c r="AA1178" s="104"/>
      <c r="AB1178" s="104"/>
    </row>
    <row r="1179" spans="1:28" ht="14.25" customHeight="1" x14ac:dyDescent="0.25">
      <c r="A1179" s="104"/>
      <c r="B1179" s="104"/>
      <c r="C1179" s="104"/>
      <c r="D1179" s="104"/>
      <c r="E1179" s="104"/>
      <c r="F1179" s="104"/>
      <c r="G1179" s="104"/>
      <c r="H1179" s="104"/>
      <c r="I1179" s="104"/>
      <c r="J1179" s="104"/>
      <c r="K1179" s="104"/>
      <c r="L1179" s="104"/>
      <c r="M1179" s="104"/>
      <c r="N1179" s="104"/>
      <c r="O1179" s="104"/>
      <c r="P1179" s="104"/>
      <c r="Q1179" s="104"/>
      <c r="R1179" s="104"/>
      <c r="S1179" s="104"/>
      <c r="T1179" s="104"/>
      <c r="U1179" s="104"/>
      <c r="V1179" s="104"/>
      <c r="W1179" s="104"/>
      <c r="X1179" s="104"/>
      <c r="Y1179" s="104"/>
      <c r="Z1179" s="104"/>
      <c r="AA1179" s="104"/>
      <c r="AB1179" s="104"/>
    </row>
    <row r="1180" spans="1:28" ht="14.25" customHeight="1" x14ac:dyDescent="0.25">
      <c r="A1180" s="104"/>
      <c r="B1180" s="104"/>
      <c r="C1180" s="104"/>
      <c r="D1180" s="104"/>
      <c r="E1180" s="104"/>
      <c r="F1180" s="104"/>
      <c r="G1180" s="104"/>
      <c r="H1180" s="104"/>
      <c r="I1180" s="104"/>
      <c r="J1180" s="104"/>
      <c r="K1180" s="104"/>
      <c r="L1180" s="104"/>
      <c r="M1180" s="104"/>
      <c r="N1180" s="104"/>
      <c r="O1180" s="104"/>
      <c r="P1180" s="104"/>
      <c r="Q1180" s="104"/>
      <c r="R1180" s="104"/>
      <c r="S1180" s="104"/>
      <c r="T1180" s="104"/>
      <c r="U1180" s="104"/>
      <c r="V1180" s="104"/>
      <c r="W1180" s="104"/>
      <c r="X1180" s="104"/>
      <c r="Y1180" s="104"/>
      <c r="Z1180" s="104"/>
      <c r="AA1180" s="104"/>
      <c r="AB1180" s="104"/>
    </row>
    <row r="1181" spans="1:28" ht="14.25" customHeight="1" x14ac:dyDescent="0.25">
      <c r="A1181" s="104"/>
      <c r="B1181" s="104"/>
      <c r="C1181" s="104"/>
      <c r="D1181" s="104"/>
      <c r="E1181" s="104"/>
      <c r="F1181" s="104"/>
      <c r="G1181" s="104"/>
      <c r="H1181" s="104"/>
      <c r="I1181" s="104"/>
      <c r="J1181" s="104"/>
      <c r="K1181" s="104"/>
      <c r="L1181" s="104"/>
      <c r="M1181" s="104"/>
      <c r="N1181" s="104"/>
      <c r="O1181" s="104"/>
      <c r="P1181" s="104"/>
      <c r="Q1181" s="104"/>
      <c r="R1181" s="104"/>
      <c r="S1181" s="104"/>
      <c r="T1181" s="104"/>
      <c r="U1181" s="104"/>
      <c r="V1181" s="104"/>
      <c r="W1181" s="104"/>
      <c r="X1181" s="104"/>
      <c r="Y1181" s="104"/>
      <c r="Z1181" s="104"/>
      <c r="AA1181" s="104"/>
      <c r="AB1181" s="104"/>
    </row>
    <row r="1182" spans="1:28" ht="14.25" customHeight="1" x14ac:dyDescent="0.25">
      <c r="A1182" s="104"/>
      <c r="B1182" s="104"/>
      <c r="C1182" s="104"/>
      <c r="D1182" s="104"/>
      <c r="E1182" s="104"/>
      <c r="F1182" s="104"/>
      <c r="G1182" s="104"/>
      <c r="H1182" s="104"/>
      <c r="I1182" s="104"/>
      <c r="J1182" s="104"/>
      <c r="K1182" s="104"/>
      <c r="L1182" s="104"/>
      <c r="M1182" s="104"/>
      <c r="N1182" s="104"/>
      <c r="O1182" s="104"/>
      <c r="P1182" s="104"/>
      <c r="Q1182" s="104"/>
      <c r="R1182" s="104"/>
      <c r="S1182" s="104"/>
      <c r="T1182" s="104"/>
      <c r="U1182" s="104"/>
      <c r="V1182" s="104"/>
      <c r="W1182" s="104"/>
      <c r="X1182" s="104"/>
      <c r="Y1182" s="104"/>
      <c r="Z1182" s="104"/>
      <c r="AA1182" s="104"/>
      <c r="AB1182" s="104"/>
    </row>
    <row r="1183" spans="1:28" ht="14.25" customHeight="1" x14ac:dyDescent="0.25">
      <c r="A1183" s="104"/>
      <c r="B1183" s="104"/>
      <c r="C1183" s="104"/>
      <c r="D1183" s="104"/>
      <c r="E1183" s="104"/>
      <c r="F1183" s="104"/>
      <c r="G1183" s="104"/>
      <c r="H1183" s="104"/>
      <c r="I1183" s="104"/>
      <c r="J1183" s="104"/>
      <c r="K1183" s="104"/>
      <c r="L1183" s="104"/>
      <c r="M1183" s="104"/>
      <c r="N1183" s="104"/>
      <c r="O1183" s="104"/>
      <c r="P1183" s="104"/>
      <c r="Q1183" s="104"/>
      <c r="R1183" s="104"/>
      <c r="S1183" s="104"/>
      <c r="T1183" s="104"/>
      <c r="U1183" s="104"/>
      <c r="V1183" s="104"/>
      <c r="W1183" s="104"/>
      <c r="X1183" s="104"/>
      <c r="Y1183" s="104"/>
      <c r="Z1183" s="104"/>
      <c r="AA1183" s="104"/>
      <c r="AB1183" s="104"/>
    </row>
    <row r="1184" spans="1:28" ht="14.25" customHeight="1" x14ac:dyDescent="0.25">
      <c r="A1184" s="104"/>
      <c r="B1184" s="104"/>
      <c r="C1184" s="104"/>
      <c r="D1184" s="104"/>
      <c r="E1184" s="104"/>
      <c r="F1184" s="104"/>
      <c r="G1184" s="104"/>
      <c r="H1184" s="104"/>
      <c r="I1184" s="104"/>
      <c r="J1184" s="104"/>
      <c r="K1184" s="104"/>
      <c r="L1184" s="104"/>
      <c r="M1184" s="104"/>
      <c r="N1184" s="104"/>
      <c r="O1184" s="104"/>
      <c r="P1184" s="104"/>
      <c r="Q1184" s="104"/>
      <c r="R1184" s="104"/>
      <c r="S1184" s="104"/>
      <c r="T1184" s="104"/>
      <c r="U1184" s="104"/>
      <c r="V1184" s="104"/>
      <c r="W1184" s="104"/>
      <c r="X1184" s="104"/>
      <c r="Y1184" s="104"/>
      <c r="Z1184" s="104"/>
      <c r="AA1184" s="104"/>
      <c r="AB1184" s="104"/>
    </row>
    <row r="1185" spans="1:28" ht="14.25" customHeight="1" x14ac:dyDescent="0.25">
      <c r="A1185" s="104"/>
      <c r="B1185" s="104"/>
      <c r="C1185" s="104"/>
      <c r="D1185" s="104"/>
      <c r="E1185" s="104"/>
      <c r="F1185" s="104"/>
      <c r="G1185" s="104"/>
      <c r="H1185" s="104"/>
      <c r="I1185" s="104"/>
      <c r="J1185" s="104"/>
      <c r="K1185" s="104"/>
      <c r="L1185" s="104"/>
      <c r="M1185" s="104"/>
      <c r="N1185" s="104"/>
      <c r="O1185" s="104"/>
      <c r="P1185" s="104"/>
      <c r="Q1185" s="104"/>
      <c r="R1185" s="104"/>
      <c r="S1185" s="104"/>
      <c r="T1185" s="104"/>
      <c r="U1185" s="104"/>
      <c r="V1185" s="104"/>
      <c r="W1185" s="104"/>
      <c r="X1185" s="104"/>
      <c r="Y1185" s="104"/>
      <c r="Z1185" s="104"/>
      <c r="AA1185" s="104"/>
      <c r="AB1185" s="104"/>
    </row>
    <row r="1186" spans="1:28" ht="14.25" customHeight="1" x14ac:dyDescent="0.25">
      <c r="A1186" s="104"/>
      <c r="B1186" s="104"/>
      <c r="C1186" s="104"/>
      <c r="D1186" s="104"/>
      <c r="E1186" s="104"/>
      <c r="F1186" s="104"/>
      <c r="G1186" s="104"/>
      <c r="H1186" s="104"/>
      <c r="I1186" s="104"/>
      <c r="J1186" s="104"/>
      <c r="K1186" s="104"/>
      <c r="L1186" s="104"/>
      <c r="M1186" s="104"/>
      <c r="N1186" s="104"/>
      <c r="O1186" s="104"/>
      <c r="P1186" s="104"/>
      <c r="Q1186" s="104"/>
      <c r="R1186" s="104"/>
      <c r="S1186" s="104"/>
      <c r="T1186" s="104"/>
      <c r="U1186" s="104"/>
      <c r="V1186" s="104"/>
      <c r="W1186" s="104"/>
      <c r="X1186" s="104"/>
      <c r="Y1186" s="104"/>
      <c r="Z1186" s="104"/>
      <c r="AA1186" s="104"/>
      <c r="AB1186" s="104"/>
    </row>
    <row r="1187" spans="1:28" ht="14.25" customHeight="1" x14ac:dyDescent="0.25">
      <c r="A1187" s="104"/>
      <c r="B1187" s="104"/>
      <c r="C1187" s="104"/>
      <c r="D1187" s="104"/>
      <c r="E1187" s="104"/>
      <c r="F1187" s="104"/>
      <c r="G1187" s="104"/>
      <c r="H1187" s="104"/>
      <c r="I1187" s="104"/>
      <c r="J1187" s="104"/>
      <c r="K1187" s="104"/>
      <c r="L1187" s="104"/>
      <c r="M1187" s="104"/>
      <c r="N1187" s="104"/>
      <c r="O1187" s="104"/>
      <c r="P1187" s="104"/>
      <c r="Q1187" s="104"/>
      <c r="R1187" s="104"/>
      <c r="S1187" s="104"/>
      <c r="T1187" s="104"/>
      <c r="U1187" s="104"/>
      <c r="V1187" s="104"/>
      <c r="W1187" s="104"/>
      <c r="X1187" s="104"/>
      <c r="Y1187" s="104"/>
      <c r="Z1187" s="104"/>
      <c r="AA1187" s="104"/>
      <c r="AB1187" s="104"/>
    </row>
    <row r="1188" spans="1:28" ht="14.25" customHeight="1" x14ac:dyDescent="0.25">
      <c r="A1188" s="104"/>
      <c r="B1188" s="104"/>
      <c r="C1188" s="104"/>
      <c r="D1188" s="104"/>
      <c r="E1188" s="104"/>
      <c r="F1188" s="104"/>
      <c r="G1188" s="104"/>
      <c r="H1188" s="104"/>
      <c r="I1188" s="104"/>
      <c r="J1188" s="104"/>
      <c r="K1188" s="104"/>
      <c r="L1188" s="104"/>
      <c r="M1188" s="104"/>
      <c r="N1188" s="104"/>
      <c r="O1188" s="104"/>
      <c r="P1188" s="104"/>
      <c r="Q1188" s="104"/>
      <c r="R1188" s="104"/>
      <c r="S1188" s="104"/>
      <c r="T1188" s="104"/>
      <c r="U1188" s="104"/>
      <c r="V1188" s="104"/>
      <c r="W1188" s="104"/>
      <c r="X1188" s="104"/>
      <c r="Y1188" s="104"/>
      <c r="Z1188" s="104"/>
      <c r="AA1188" s="104"/>
      <c r="AB1188" s="104"/>
    </row>
    <row r="1189" spans="1:28" ht="14.25" customHeight="1" x14ac:dyDescent="0.25">
      <c r="A1189" s="104"/>
      <c r="B1189" s="104"/>
      <c r="C1189" s="104"/>
      <c r="D1189" s="104"/>
      <c r="E1189" s="104"/>
      <c r="F1189" s="104"/>
      <c r="G1189" s="104"/>
      <c r="H1189" s="104"/>
      <c r="I1189" s="104"/>
      <c r="J1189" s="104"/>
      <c r="K1189" s="104"/>
      <c r="L1189" s="104"/>
      <c r="M1189" s="104"/>
      <c r="N1189" s="104"/>
      <c r="O1189" s="104"/>
      <c r="P1189" s="104"/>
      <c r="Q1189" s="104"/>
      <c r="R1189" s="104"/>
      <c r="S1189" s="104"/>
      <c r="T1189" s="104"/>
      <c r="U1189" s="104"/>
      <c r="V1189" s="104"/>
      <c r="W1189" s="104"/>
      <c r="X1189" s="104"/>
      <c r="Y1189" s="104"/>
      <c r="Z1189" s="104"/>
      <c r="AA1189" s="104"/>
      <c r="AB1189" s="104"/>
    </row>
    <row r="1190" spans="1:28" ht="14.25" customHeight="1" x14ac:dyDescent="0.25">
      <c r="A1190" s="104"/>
      <c r="B1190" s="104"/>
      <c r="C1190" s="104"/>
      <c r="D1190" s="104"/>
      <c r="E1190" s="104"/>
      <c r="F1190" s="104"/>
      <c r="G1190" s="104"/>
      <c r="H1190" s="104"/>
      <c r="I1190" s="104"/>
      <c r="J1190" s="104"/>
      <c r="K1190" s="104"/>
      <c r="L1190" s="104"/>
      <c r="M1190" s="104"/>
      <c r="N1190" s="104"/>
      <c r="O1190" s="104"/>
      <c r="P1190" s="104"/>
      <c r="Q1190" s="104"/>
      <c r="R1190" s="104"/>
      <c r="S1190" s="104"/>
      <c r="T1190" s="104"/>
      <c r="U1190" s="104"/>
      <c r="V1190" s="104"/>
      <c r="W1190" s="104"/>
      <c r="X1190" s="104"/>
      <c r="Y1190" s="104"/>
      <c r="Z1190" s="104"/>
      <c r="AA1190" s="104"/>
      <c r="AB1190" s="104"/>
    </row>
    <row r="1191" spans="1:28" ht="14.25" customHeight="1" x14ac:dyDescent="0.25">
      <c r="A1191" s="104"/>
      <c r="B1191" s="104"/>
      <c r="C1191" s="104"/>
      <c r="D1191" s="104"/>
      <c r="E1191" s="104"/>
      <c r="F1191" s="104"/>
      <c r="G1191" s="104"/>
      <c r="H1191" s="104"/>
      <c r="I1191" s="104"/>
      <c r="J1191" s="104"/>
      <c r="K1191" s="104"/>
      <c r="L1191" s="104"/>
      <c r="M1191" s="104"/>
      <c r="N1191" s="104"/>
      <c r="O1191" s="104"/>
      <c r="P1191" s="104"/>
      <c r="Q1191" s="104"/>
      <c r="R1191" s="104"/>
      <c r="S1191" s="104"/>
      <c r="T1191" s="104"/>
      <c r="U1191" s="104"/>
      <c r="V1191" s="104"/>
      <c r="W1191" s="104"/>
      <c r="X1191" s="104"/>
      <c r="Y1191" s="104"/>
      <c r="Z1191" s="104"/>
      <c r="AA1191" s="104"/>
      <c r="AB1191" s="104"/>
    </row>
    <row r="1192" spans="1:28" ht="14.25" customHeight="1" x14ac:dyDescent="0.25">
      <c r="A1192" s="104"/>
      <c r="B1192" s="104"/>
      <c r="C1192" s="104"/>
      <c r="D1192" s="104"/>
      <c r="E1192" s="104"/>
      <c r="F1192" s="104"/>
      <c r="G1192" s="104"/>
      <c r="H1192" s="104"/>
      <c r="I1192" s="104"/>
      <c r="J1192" s="104"/>
      <c r="K1192" s="104"/>
      <c r="L1192" s="104"/>
      <c r="M1192" s="104"/>
      <c r="N1192" s="104"/>
      <c r="O1192" s="104"/>
      <c r="P1192" s="104"/>
      <c r="Q1192" s="104"/>
      <c r="R1192" s="104"/>
      <c r="S1192" s="104"/>
      <c r="T1192" s="104"/>
      <c r="U1192" s="104"/>
      <c r="V1192" s="104"/>
      <c r="W1192" s="104"/>
      <c r="X1192" s="104"/>
      <c r="Y1192" s="104"/>
      <c r="Z1192" s="104"/>
      <c r="AA1192" s="104"/>
      <c r="AB1192" s="104"/>
    </row>
    <row r="1193" spans="1:28" ht="14.25" customHeight="1" x14ac:dyDescent="0.25">
      <c r="A1193" s="104"/>
      <c r="B1193" s="104"/>
      <c r="C1193" s="104"/>
      <c r="D1193" s="104"/>
      <c r="E1193" s="104"/>
      <c r="F1193" s="104"/>
      <c r="G1193" s="104"/>
      <c r="H1193" s="104"/>
      <c r="I1193" s="104"/>
      <c r="J1193" s="104"/>
      <c r="K1193" s="104"/>
      <c r="L1193" s="104"/>
      <c r="M1193" s="104"/>
      <c r="N1193" s="104"/>
      <c r="O1193" s="104"/>
      <c r="P1193" s="104"/>
      <c r="Q1193" s="104"/>
      <c r="R1193" s="104"/>
      <c r="S1193" s="104"/>
      <c r="T1193" s="104"/>
      <c r="U1193" s="104"/>
      <c r="V1193" s="104"/>
      <c r="W1193" s="104"/>
      <c r="X1193" s="104"/>
      <c r="Y1193" s="104"/>
      <c r="Z1193" s="104"/>
      <c r="AA1193" s="104"/>
      <c r="AB1193" s="104"/>
    </row>
    <row r="1194" spans="1:28" ht="14.25" customHeight="1" x14ac:dyDescent="0.25">
      <c r="A1194" s="104"/>
      <c r="B1194" s="104"/>
      <c r="C1194" s="104"/>
      <c r="D1194" s="104"/>
      <c r="E1194" s="104"/>
      <c r="F1194" s="104"/>
      <c r="G1194" s="104"/>
      <c r="H1194" s="104"/>
      <c r="I1194" s="104"/>
      <c r="J1194" s="104"/>
      <c r="K1194" s="104"/>
      <c r="L1194" s="104"/>
      <c r="M1194" s="104"/>
      <c r="N1194" s="104"/>
      <c r="O1194" s="104"/>
      <c r="P1194" s="104"/>
      <c r="Q1194" s="104"/>
      <c r="R1194" s="104"/>
      <c r="S1194" s="104"/>
      <c r="T1194" s="104"/>
      <c r="U1194" s="104"/>
      <c r="V1194" s="104"/>
      <c r="W1194" s="104"/>
      <c r="X1194" s="104"/>
      <c r="Y1194" s="104"/>
      <c r="Z1194" s="104"/>
      <c r="AA1194" s="104"/>
      <c r="AB1194" s="104"/>
    </row>
    <row r="1195" spans="1:28" ht="14.25" customHeight="1" x14ac:dyDescent="0.25">
      <c r="A1195" s="104"/>
      <c r="B1195" s="104"/>
      <c r="C1195" s="104"/>
      <c r="D1195" s="104"/>
      <c r="E1195" s="104"/>
      <c r="F1195" s="104"/>
      <c r="G1195" s="104"/>
      <c r="H1195" s="104"/>
      <c r="I1195" s="104"/>
      <c r="J1195" s="104"/>
      <c r="K1195" s="104"/>
      <c r="L1195" s="104"/>
      <c r="M1195" s="104"/>
      <c r="N1195" s="104"/>
      <c r="O1195" s="104"/>
      <c r="P1195" s="104"/>
      <c r="Q1195" s="104"/>
      <c r="R1195" s="104"/>
      <c r="S1195" s="104"/>
      <c r="T1195" s="104"/>
      <c r="U1195" s="104"/>
      <c r="V1195" s="104"/>
      <c r="W1195" s="104"/>
      <c r="X1195" s="104"/>
      <c r="Y1195" s="104"/>
      <c r="Z1195" s="104"/>
      <c r="AA1195" s="104"/>
      <c r="AB1195" s="104"/>
    </row>
    <row r="1196" spans="1:28" ht="14.25" customHeight="1" x14ac:dyDescent="0.25">
      <c r="A1196" s="104"/>
      <c r="B1196" s="104"/>
      <c r="C1196" s="104"/>
      <c r="D1196" s="104"/>
      <c r="E1196" s="104"/>
      <c r="F1196" s="104"/>
      <c r="G1196" s="104"/>
      <c r="H1196" s="104"/>
      <c r="I1196" s="104"/>
      <c r="J1196" s="104"/>
      <c r="K1196" s="104"/>
      <c r="L1196" s="104"/>
      <c r="M1196" s="104"/>
      <c r="N1196" s="104"/>
      <c r="O1196" s="104"/>
      <c r="P1196" s="104"/>
      <c r="Q1196" s="104"/>
      <c r="R1196" s="104"/>
      <c r="S1196" s="104"/>
      <c r="T1196" s="104"/>
      <c r="U1196" s="104"/>
      <c r="V1196" s="104"/>
      <c r="W1196" s="104"/>
      <c r="X1196" s="104"/>
      <c r="Y1196" s="104"/>
      <c r="Z1196" s="104"/>
      <c r="AA1196" s="104"/>
      <c r="AB1196" s="104"/>
    </row>
    <row r="1197" spans="1:28" ht="14.25" customHeight="1" x14ac:dyDescent="0.25">
      <c r="A1197" s="104"/>
      <c r="B1197" s="104"/>
      <c r="C1197" s="104"/>
      <c r="D1197" s="104"/>
      <c r="E1197" s="104"/>
      <c r="F1197" s="104"/>
      <c r="G1197" s="104"/>
      <c r="H1197" s="104"/>
      <c r="I1197" s="104"/>
      <c r="J1197" s="104"/>
      <c r="K1197" s="104"/>
      <c r="L1197" s="104"/>
      <c r="M1197" s="104"/>
      <c r="N1197" s="104"/>
      <c r="O1197" s="104"/>
      <c r="P1197" s="104"/>
      <c r="Q1197" s="104"/>
      <c r="R1197" s="104"/>
      <c r="S1197" s="104"/>
      <c r="T1197" s="104"/>
      <c r="U1197" s="104"/>
      <c r="V1197" s="104"/>
      <c r="W1197" s="104"/>
      <c r="X1197" s="104"/>
      <c r="Y1197" s="104"/>
      <c r="Z1197" s="104"/>
      <c r="AA1197" s="104"/>
      <c r="AB1197" s="104"/>
    </row>
    <row r="1198" spans="1:28" ht="14.25" customHeight="1" x14ac:dyDescent="0.25">
      <c r="A1198" s="104"/>
      <c r="B1198" s="104"/>
      <c r="C1198" s="104"/>
      <c r="D1198" s="104"/>
      <c r="E1198" s="104"/>
      <c r="F1198" s="104"/>
      <c r="G1198" s="104"/>
      <c r="H1198" s="104"/>
      <c r="I1198" s="104"/>
      <c r="J1198" s="104"/>
      <c r="K1198" s="104"/>
      <c r="L1198" s="104"/>
      <c r="M1198" s="104"/>
      <c r="N1198" s="104"/>
      <c r="O1198" s="104"/>
      <c r="P1198" s="104"/>
      <c r="Q1198" s="104"/>
      <c r="R1198" s="104"/>
      <c r="S1198" s="104"/>
      <c r="T1198" s="104"/>
      <c r="U1198" s="104"/>
      <c r="V1198" s="104"/>
      <c r="W1198" s="104"/>
      <c r="X1198" s="104"/>
      <c r="Y1198" s="104"/>
      <c r="Z1198" s="104"/>
      <c r="AA1198" s="104"/>
      <c r="AB1198" s="104"/>
    </row>
    <row r="1199" spans="1:28" ht="14.25" customHeight="1" x14ac:dyDescent="0.25">
      <c r="A1199" s="104"/>
      <c r="B1199" s="104"/>
      <c r="C1199" s="104"/>
      <c r="D1199" s="104"/>
      <c r="E1199" s="104"/>
      <c r="F1199" s="104"/>
      <c r="G1199" s="104"/>
      <c r="H1199" s="104"/>
      <c r="I1199" s="104"/>
      <c r="J1199" s="104"/>
      <c r="K1199" s="104"/>
      <c r="L1199" s="104"/>
      <c r="M1199" s="104"/>
      <c r="N1199" s="104"/>
      <c r="O1199" s="104"/>
      <c r="P1199" s="104"/>
      <c r="Q1199" s="104"/>
      <c r="R1199" s="104"/>
      <c r="S1199" s="104"/>
      <c r="T1199" s="104"/>
      <c r="U1199" s="104"/>
      <c r="V1199" s="104"/>
      <c r="W1199" s="104"/>
      <c r="X1199" s="104"/>
      <c r="Y1199" s="104"/>
      <c r="Z1199" s="104"/>
      <c r="AA1199" s="104"/>
      <c r="AB1199" s="104"/>
    </row>
    <row r="1200" spans="1:28" ht="14.25" customHeight="1" x14ac:dyDescent="0.25">
      <c r="A1200" s="104"/>
      <c r="B1200" s="104"/>
      <c r="C1200" s="104"/>
      <c r="D1200" s="104"/>
      <c r="E1200" s="104"/>
      <c r="F1200" s="104"/>
      <c r="G1200" s="104"/>
      <c r="H1200" s="104"/>
      <c r="I1200" s="104"/>
      <c r="J1200" s="104"/>
      <c r="K1200" s="104"/>
      <c r="L1200" s="104"/>
      <c r="M1200" s="104"/>
      <c r="N1200" s="104"/>
      <c r="O1200" s="104"/>
      <c r="P1200" s="104"/>
      <c r="Q1200" s="104"/>
      <c r="R1200" s="104"/>
      <c r="S1200" s="104"/>
      <c r="T1200" s="104"/>
      <c r="U1200" s="104"/>
      <c r="V1200" s="104"/>
      <c r="W1200" s="104"/>
      <c r="X1200" s="104"/>
      <c r="Y1200" s="104"/>
      <c r="Z1200" s="104"/>
      <c r="AA1200" s="104"/>
      <c r="AB1200" s="104"/>
    </row>
    <row r="1201" spans="1:28" ht="14.25" customHeight="1" x14ac:dyDescent="0.25">
      <c r="A1201" s="104"/>
      <c r="B1201" s="104"/>
      <c r="C1201" s="104"/>
      <c r="D1201" s="104"/>
      <c r="E1201" s="104"/>
      <c r="F1201" s="104"/>
      <c r="G1201" s="104"/>
      <c r="H1201" s="104"/>
      <c r="I1201" s="104"/>
      <c r="J1201" s="104"/>
      <c r="K1201" s="104"/>
      <c r="L1201" s="104"/>
      <c r="M1201" s="104"/>
      <c r="N1201" s="104"/>
      <c r="O1201" s="104"/>
      <c r="P1201" s="104"/>
      <c r="Q1201" s="104"/>
      <c r="R1201" s="104"/>
      <c r="S1201" s="104"/>
      <c r="T1201" s="104"/>
      <c r="U1201" s="104"/>
      <c r="V1201" s="104"/>
      <c r="W1201" s="104"/>
      <c r="X1201" s="104"/>
      <c r="Y1201" s="104"/>
      <c r="Z1201" s="104"/>
      <c r="AA1201" s="104"/>
      <c r="AB1201" s="104"/>
    </row>
    <row r="1202" spans="1:28" ht="14.25" customHeight="1" x14ac:dyDescent="0.25">
      <c r="A1202" s="104"/>
      <c r="B1202" s="104"/>
      <c r="C1202" s="104"/>
      <c r="D1202" s="104"/>
      <c r="E1202" s="104"/>
      <c r="F1202" s="104"/>
      <c r="G1202" s="104"/>
      <c r="H1202" s="104"/>
      <c r="I1202" s="104"/>
      <c r="J1202" s="104"/>
      <c r="K1202" s="104"/>
      <c r="L1202" s="104"/>
      <c r="M1202" s="104"/>
      <c r="N1202" s="104"/>
      <c r="O1202" s="104"/>
      <c r="P1202" s="104"/>
      <c r="Q1202" s="104"/>
      <c r="R1202" s="104"/>
      <c r="S1202" s="104"/>
      <c r="T1202" s="104"/>
      <c r="U1202" s="104"/>
      <c r="V1202" s="104"/>
      <c r="W1202" s="104"/>
      <c r="X1202" s="104"/>
      <c r="Y1202" s="104"/>
      <c r="Z1202" s="104"/>
      <c r="AA1202" s="104"/>
      <c r="AB1202" s="104"/>
    </row>
    <row r="1203" spans="1:28" ht="14.25" customHeight="1" x14ac:dyDescent="0.25">
      <c r="A1203" s="104"/>
      <c r="B1203" s="104"/>
      <c r="C1203" s="104"/>
      <c r="D1203" s="104"/>
      <c r="E1203" s="104"/>
      <c r="F1203" s="104"/>
      <c r="G1203" s="104"/>
      <c r="H1203" s="104"/>
      <c r="I1203" s="104"/>
      <c r="J1203" s="104"/>
      <c r="K1203" s="104"/>
      <c r="L1203" s="104"/>
      <c r="M1203" s="104"/>
      <c r="N1203" s="104"/>
      <c r="O1203" s="104"/>
      <c r="P1203" s="104"/>
      <c r="Q1203" s="104"/>
      <c r="R1203" s="104"/>
      <c r="S1203" s="104"/>
      <c r="T1203" s="104"/>
      <c r="U1203" s="104"/>
      <c r="V1203" s="104"/>
      <c r="W1203" s="104"/>
      <c r="X1203" s="104"/>
      <c r="Y1203" s="104"/>
      <c r="Z1203" s="104"/>
      <c r="AA1203" s="104"/>
      <c r="AB1203" s="104"/>
    </row>
    <row r="1204" spans="1:28" ht="14.25" customHeight="1" x14ac:dyDescent="0.25">
      <c r="A1204" s="104"/>
      <c r="B1204" s="104"/>
      <c r="C1204" s="104"/>
      <c r="D1204" s="104"/>
      <c r="E1204" s="104"/>
      <c r="F1204" s="104"/>
      <c r="G1204" s="104"/>
      <c r="H1204" s="104"/>
      <c r="I1204" s="104"/>
      <c r="J1204" s="104"/>
      <c r="K1204" s="104"/>
      <c r="L1204" s="104"/>
      <c r="M1204" s="104"/>
      <c r="N1204" s="104"/>
      <c r="O1204" s="104"/>
      <c r="P1204" s="104"/>
      <c r="Q1204" s="104"/>
      <c r="R1204" s="104"/>
      <c r="S1204" s="104"/>
      <c r="T1204" s="104"/>
      <c r="U1204" s="104"/>
      <c r="V1204" s="104"/>
      <c r="W1204" s="104"/>
      <c r="X1204" s="104"/>
      <c r="Y1204" s="104"/>
      <c r="Z1204" s="104"/>
      <c r="AA1204" s="104"/>
      <c r="AB1204" s="104"/>
    </row>
    <row r="1205" spans="1:28" ht="14.25" customHeight="1" x14ac:dyDescent="0.25">
      <c r="A1205" s="104"/>
      <c r="B1205" s="104"/>
      <c r="C1205" s="104"/>
      <c r="D1205" s="104"/>
      <c r="E1205" s="104"/>
      <c r="F1205" s="104"/>
      <c r="G1205" s="104"/>
      <c r="H1205" s="104"/>
      <c r="I1205" s="104"/>
      <c r="J1205" s="104"/>
      <c r="K1205" s="104"/>
      <c r="L1205" s="104"/>
      <c r="M1205" s="104"/>
      <c r="N1205" s="104"/>
      <c r="O1205" s="104"/>
      <c r="P1205" s="104"/>
      <c r="Q1205" s="104"/>
      <c r="R1205" s="104"/>
      <c r="S1205" s="104"/>
      <c r="T1205" s="104"/>
      <c r="U1205" s="104"/>
      <c r="V1205" s="104"/>
      <c r="W1205" s="104"/>
      <c r="X1205" s="104"/>
      <c r="Y1205" s="104"/>
      <c r="Z1205" s="104"/>
      <c r="AA1205" s="104"/>
      <c r="AB1205" s="104"/>
    </row>
    <row r="1206" spans="1:28" ht="14.25" customHeight="1" x14ac:dyDescent="0.25">
      <c r="A1206" s="104"/>
      <c r="B1206" s="104"/>
      <c r="C1206" s="104"/>
      <c r="D1206" s="104"/>
      <c r="E1206" s="104"/>
      <c r="F1206" s="104"/>
      <c r="G1206" s="104"/>
      <c r="H1206" s="104"/>
      <c r="I1206" s="104"/>
      <c r="J1206" s="104"/>
      <c r="K1206" s="104"/>
      <c r="L1206" s="104"/>
      <c r="M1206" s="104"/>
      <c r="N1206" s="104"/>
      <c r="O1206" s="104"/>
      <c r="P1206" s="104"/>
      <c r="Q1206" s="104"/>
      <c r="R1206" s="104"/>
      <c r="S1206" s="104"/>
      <c r="T1206" s="104"/>
      <c r="U1206" s="104"/>
      <c r="V1206" s="104"/>
      <c r="W1206" s="104"/>
      <c r="X1206" s="104"/>
      <c r="Y1206" s="104"/>
      <c r="Z1206" s="104"/>
      <c r="AA1206" s="104"/>
      <c r="AB1206" s="104"/>
    </row>
    <row r="1207" spans="1:28" ht="14.25" customHeight="1" x14ac:dyDescent="0.25">
      <c r="A1207" s="104"/>
      <c r="B1207" s="104"/>
      <c r="C1207" s="104"/>
      <c r="D1207" s="104"/>
      <c r="E1207" s="104"/>
      <c r="F1207" s="104"/>
      <c r="G1207" s="104"/>
      <c r="H1207" s="104"/>
      <c r="I1207" s="104"/>
      <c r="J1207" s="104"/>
      <c r="K1207" s="104"/>
      <c r="L1207" s="104"/>
      <c r="M1207" s="104"/>
      <c r="N1207" s="104"/>
      <c r="O1207" s="104"/>
      <c r="P1207" s="104"/>
      <c r="Q1207" s="104"/>
      <c r="R1207" s="104"/>
      <c r="S1207" s="104"/>
      <c r="T1207" s="104"/>
      <c r="U1207" s="104"/>
      <c r="V1207" s="104"/>
      <c r="W1207" s="104"/>
      <c r="X1207" s="104"/>
      <c r="Y1207" s="104"/>
      <c r="Z1207" s="104"/>
      <c r="AA1207" s="104"/>
      <c r="AB1207" s="104"/>
    </row>
    <row r="1208" spans="1:28" ht="14.25" customHeight="1" x14ac:dyDescent="0.25">
      <c r="A1208" s="104"/>
      <c r="B1208" s="104"/>
      <c r="C1208" s="104"/>
      <c r="D1208" s="104"/>
      <c r="E1208" s="104"/>
      <c r="F1208" s="104"/>
      <c r="G1208" s="104"/>
      <c r="H1208" s="104"/>
      <c r="I1208" s="104"/>
      <c r="J1208" s="104"/>
      <c r="K1208" s="104"/>
      <c r="L1208" s="104"/>
      <c r="M1208" s="104"/>
      <c r="N1208" s="104"/>
      <c r="O1208" s="104"/>
      <c r="P1208" s="104"/>
      <c r="Q1208" s="104"/>
      <c r="R1208" s="104"/>
      <c r="S1208" s="104"/>
      <c r="T1208" s="104"/>
      <c r="U1208" s="104"/>
      <c r="V1208" s="104"/>
      <c r="W1208" s="104"/>
      <c r="X1208" s="104"/>
      <c r="Y1208" s="104"/>
      <c r="Z1208" s="104"/>
      <c r="AA1208" s="104"/>
      <c r="AB1208" s="104"/>
    </row>
    <row r="1209" spans="1:28" ht="14.25" customHeight="1" x14ac:dyDescent="0.25">
      <c r="A1209" s="104"/>
      <c r="B1209" s="104"/>
      <c r="C1209" s="104"/>
      <c r="D1209" s="104"/>
      <c r="E1209" s="104"/>
      <c r="F1209" s="104"/>
      <c r="G1209" s="104"/>
      <c r="H1209" s="104"/>
      <c r="I1209" s="104"/>
      <c r="J1209" s="104"/>
      <c r="K1209" s="104"/>
      <c r="L1209" s="104"/>
      <c r="M1209" s="104"/>
      <c r="N1209" s="104"/>
      <c r="O1209" s="104"/>
      <c r="P1209" s="104"/>
      <c r="Q1209" s="104"/>
      <c r="R1209" s="104"/>
      <c r="S1209" s="104"/>
      <c r="T1209" s="104"/>
      <c r="U1209" s="104"/>
      <c r="V1209" s="104"/>
      <c r="W1209" s="104"/>
      <c r="X1209" s="104"/>
      <c r="Y1209" s="104"/>
      <c r="Z1209" s="104"/>
      <c r="AA1209" s="104"/>
      <c r="AB1209" s="104"/>
    </row>
    <row r="1210" spans="1:28" ht="14.25" customHeight="1" x14ac:dyDescent="0.25">
      <c r="A1210" s="104"/>
      <c r="B1210" s="104"/>
      <c r="C1210" s="104"/>
      <c r="D1210" s="104"/>
      <c r="E1210" s="104"/>
      <c r="F1210" s="104"/>
      <c r="G1210" s="104"/>
      <c r="H1210" s="104"/>
      <c r="I1210" s="104"/>
      <c r="J1210" s="104"/>
      <c r="K1210" s="104"/>
      <c r="L1210" s="104"/>
      <c r="M1210" s="104"/>
      <c r="N1210" s="104"/>
      <c r="O1210" s="104"/>
      <c r="P1210" s="104"/>
      <c r="Q1210" s="104"/>
      <c r="R1210" s="104"/>
      <c r="S1210" s="104"/>
      <c r="T1210" s="104"/>
      <c r="U1210" s="104"/>
      <c r="V1210" s="104"/>
      <c r="W1210" s="104"/>
      <c r="X1210" s="104"/>
      <c r="Y1210" s="104"/>
      <c r="Z1210" s="104"/>
      <c r="AA1210" s="104"/>
      <c r="AB1210" s="104"/>
    </row>
    <row r="1211" spans="1:28" ht="14.25" customHeight="1" x14ac:dyDescent="0.25">
      <c r="A1211" s="104"/>
      <c r="B1211" s="104"/>
      <c r="C1211" s="104"/>
      <c r="D1211" s="104"/>
      <c r="E1211" s="104"/>
      <c r="F1211" s="104"/>
      <c r="G1211" s="104"/>
      <c r="H1211" s="104"/>
      <c r="I1211" s="104"/>
      <c r="J1211" s="104"/>
      <c r="K1211" s="104"/>
      <c r="L1211" s="104"/>
      <c r="M1211" s="104"/>
      <c r="N1211" s="104"/>
      <c r="O1211" s="104"/>
      <c r="P1211" s="104"/>
      <c r="Q1211" s="104"/>
      <c r="R1211" s="104"/>
      <c r="S1211" s="104"/>
      <c r="T1211" s="104"/>
      <c r="U1211" s="104"/>
      <c r="V1211" s="104"/>
      <c r="W1211" s="104"/>
      <c r="X1211" s="104"/>
      <c r="Y1211" s="104"/>
      <c r="Z1211" s="104"/>
      <c r="AA1211" s="104"/>
      <c r="AB1211" s="104"/>
    </row>
    <row r="1212" spans="1:28" ht="14.25" customHeight="1" x14ac:dyDescent="0.25">
      <c r="A1212" s="104"/>
      <c r="B1212" s="104"/>
      <c r="C1212" s="104"/>
      <c r="D1212" s="104"/>
      <c r="E1212" s="104"/>
      <c r="F1212" s="104"/>
      <c r="G1212" s="104"/>
      <c r="H1212" s="104"/>
      <c r="I1212" s="104"/>
      <c r="J1212" s="104"/>
      <c r="K1212" s="104"/>
      <c r="L1212" s="104"/>
      <c r="M1212" s="104"/>
      <c r="N1212" s="104"/>
      <c r="O1212" s="104"/>
      <c r="P1212" s="104"/>
      <c r="Q1212" s="104"/>
      <c r="R1212" s="104"/>
      <c r="S1212" s="104"/>
      <c r="T1212" s="104"/>
      <c r="U1212" s="104"/>
      <c r="V1212" s="104"/>
      <c r="W1212" s="104"/>
      <c r="X1212" s="104"/>
      <c r="Y1212" s="104"/>
      <c r="Z1212" s="104"/>
      <c r="AA1212" s="104"/>
      <c r="AB1212" s="104"/>
    </row>
    <row r="1213" spans="1:28" ht="14.25" customHeight="1" x14ac:dyDescent="0.25">
      <c r="A1213" s="104"/>
      <c r="B1213" s="104"/>
      <c r="C1213" s="104"/>
      <c r="D1213" s="104"/>
      <c r="E1213" s="104"/>
      <c r="F1213" s="104"/>
      <c r="G1213" s="104"/>
      <c r="H1213" s="104"/>
      <c r="I1213" s="104"/>
      <c r="J1213" s="104"/>
      <c r="K1213" s="104"/>
      <c r="L1213" s="104"/>
      <c r="M1213" s="104"/>
      <c r="N1213" s="104"/>
      <c r="O1213" s="104"/>
      <c r="P1213" s="104"/>
      <c r="Q1213" s="104"/>
      <c r="R1213" s="104"/>
      <c r="S1213" s="104"/>
      <c r="T1213" s="104"/>
      <c r="U1213" s="104"/>
      <c r="V1213" s="104"/>
      <c r="W1213" s="104"/>
      <c r="X1213" s="104"/>
      <c r="Y1213" s="104"/>
      <c r="Z1213" s="104"/>
      <c r="AA1213" s="104"/>
      <c r="AB1213" s="104"/>
    </row>
    <row r="1214" spans="1:28" ht="14.25" customHeight="1" x14ac:dyDescent="0.25">
      <c r="A1214" s="104"/>
      <c r="B1214" s="104"/>
      <c r="C1214" s="104"/>
      <c r="D1214" s="104"/>
      <c r="E1214" s="104"/>
      <c r="F1214" s="104"/>
      <c r="G1214" s="104"/>
      <c r="H1214" s="104"/>
      <c r="I1214" s="104"/>
      <c r="J1214" s="104"/>
      <c r="K1214" s="104"/>
      <c r="L1214" s="104"/>
      <c r="M1214" s="104"/>
      <c r="N1214" s="104"/>
      <c r="O1214" s="104"/>
      <c r="P1214" s="104"/>
      <c r="Q1214" s="104"/>
      <c r="R1214" s="104"/>
      <c r="S1214" s="104"/>
      <c r="T1214" s="104"/>
      <c r="U1214" s="104"/>
      <c r="V1214" s="104"/>
      <c r="W1214" s="104"/>
      <c r="X1214" s="104"/>
      <c r="Y1214" s="104"/>
      <c r="Z1214" s="104"/>
      <c r="AA1214" s="104"/>
      <c r="AB1214" s="104"/>
    </row>
    <row r="1215" spans="1:28" ht="14.25" customHeight="1" x14ac:dyDescent="0.25">
      <c r="A1215" s="104"/>
      <c r="B1215" s="104"/>
      <c r="C1215" s="104"/>
      <c r="D1215" s="104"/>
      <c r="E1215" s="104"/>
      <c r="F1215" s="104"/>
      <c r="G1215" s="104"/>
      <c r="H1215" s="104"/>
      <c r="I1215" s="104"/>
      <c r="J1215" s="104"/>
      <c r="K1215" s="104"/>
      <c r="L1215" s="104"/>
      <c r="M1215" s="104"/>
      <c r="N1215" s="104"/>
      <c r="O1215" s="104"/>
      <c r="P1215" s="104"/>
      <c r="Q1215" s="104"/>
      <c r="R1215" s="104"/>
      <c r="S1215" s="104"/>
      <c r="T1215" s="104"/>
      <c r="U1215" s="104"/>
      <c r="V1215" s="104"/>
      <c r="W1215" s="104"/>
      <c r="X1215" s="104"/>
      <c r="Y1215" s="104"/>
      <c r="Z1215" s="104"/>
      <c r="AA1215" s="104"/>
      <c r="AB1215" s="104"/>
    </row>
    <row r="1216" spans="1:28" ht="14.25" customHeight="1" x14ac:dyDescent="0.25">
      <c r="A1216" s="104"/>
      <c r="B1216" s="104"/>
      <c r="C1216" s="104"/>
      <c r="D1216" s="104"/>
      <c r="E1216" s="104"/>
      <c r="F1216" s="104"/>
      <c r="G1216" s="104"/>
      <c r="H1216" s="104"/>
      <c r="I1216" s="104"/>
      <c r="J1216" s="104"/>
      <c r="K1216" s="104"/>
      <c r="L1216" s="104"/>
      <c r="M1216" s="104"/>
      <c r="N1216" s="104"/>
      <c r="O1216" s="104"/>
      <c r="P1216" s="104"/>
      <c r="Q1216" s="104"/>
      <c r="R1216" s="104"/>
      <c r="S1216" s="104"/>
      <c r="T1216" s="104"/>
      <c r="U1216" s="104"/>
      <c r="V1216" s="104"/>
      <c r="W1216" s="104"/>
      <c r="X1216" s="104"/>
      <c r="Y1216" s="104"/>
      <c r="Z1216" s="104"/>
      <c r="AA1216" s="104"/>
      <c r="AB1216" s="104"/>
    </row>
    <row r="1217" spans="1:28" ht="14.25" customHeight="1" x14ac:dyDescent="0.25">
      <c r="A1217" s="104"/>
      <c r="B1217" s="104"/>
      <c r="C1217" s="104"/>
      <c r="D1217" s="104"/>
      <c r="E1217" s="104"/>
      <c r="F1217" s="104"/>
      <c r="G1217" s="104"/>
      <c r="H1217" s="104"/>
      <c r="I1217" s="104"/>
      <c r="J1217" s="104"/>
      <c r="K1217" s="104"/>
      <c r="L1217" s="104"/>
      <c r="M1217" s="104"/>
      <c r="N1217" s="104"/>
      <c r="O1217" s="104"/>
      <c r="P1217" s="104"/>
      <c r="Q1217" s="104"/>
      <c r="R1217" s="104"/>
      <c r="S1217" s="104"/>
      <c r="T1217" s="104"/>
      <c r="U1217" s="104"/>
      <c r="V1217" s="104"/>
      <c r="W1217" s="104"/>
      <c r="X1217" s="104"/>
      <c r="Y1217" s="104"/>
      <c r="Z1217" s="104"/>
      <c r="AA1217" s="104"/>
      <c r="AB1217" s="104"/>
    </row>
    <row r="1218" spans="1:28" ht="14.25" customHeight="1" x14ac:dyDescent="0.25">
      <c r="A1218" s="104"/>
      <c r="B1218" s="104"/>
      <c r="C1218" s="104"/>
      <c r="D1218" s="104"/>
      <c r="E1218" s="104"/>
      <c r="F1218" s="104"/>
      <c r="G1218" s="104"/>
      <c r="H1218" s="104"/>
      <c r="I1218" s="104"/>
      <c r="J1218" s="104"/>
      <c r="K1218" s="104"/>
      <c r="L1218" s="104"/>
      <c r="M1218" s="104"/>
      <c r="N1218" s="104"/>
      <c r="O1218" s="104"/>
      <c r="P1218" s="104"/>
      <c r="Q1218" s="104"/>
      <c r="R1218" s="104"/>
      <c r="S1218" s="104"/>
      <c r="T1218" s="104"/>
      <c r="U1218" s="104"/>
      <c r="V1218" s="104"/>
      <c r="W1218" s="104"/>
      <c r="X1218" s="104"/>
      <c r="Y1218" s="104"/>
      <c r="Z1218" s="104"/>
      <c r="AA1218" s="104"/>
      <c r="AB1218" s="104"/>
    </row>
    <row r="1219" spans="1:28" ht="14.25" customHeight="1" x14ac:dyDescent="0.25">
      <c r="A1219" s="104"/>
      <c r="B1219" s="104"/>
      <c r="C1219" s="104"/>
      <c r="D1219" s="104"/>
      <c r="E1219" s="104"/>
      <c r="F1219" s="104"/>
      <c r="G1219" s="104"/>
      <c r="H1219" s="104"/>
      <c r="I1219" s="104"/>
      <c r="J1219" s="104"/>
      <c r="K1219" s="104"/>
      <c r="L1219" s="104"/>
      <c r="M1219" s="104"/>
      <c r="N1219" s="104"/>
      <c r="O1219" s="104"/>
      <c r="P1219" s="104"/>
      <c r="Q1219" s="104"/>
      <c r="R1219" s="104"/>
      <c r="S1219" s="104"/>
      <c r="T1219" s="104"/>
      <c r="U1219" s="104"/>
      <c r="V1219" s="104"/>
      <c r="W1219" s="104"/>
      <c r="X1219" s="104"/>
      <c r="Y1219" s="104"/>
      <c r="Z1219" s="104"/>
      <c r="AA1219" s="104"/>
      <c r="AB1219" s="104"/>
    </row>
    <row r="1220" spans="1:28" ht="14.25" customHeight="1" x14ac:dyDescent="0.25">
      <c r="A1220" s="104"/>
      <c r="B1220" s="104"/>
      <c r="C1220" s="104"/>
      <c r="D1220" s="104"/>
      <c r="E1220" s="104"/>
      <c r="F1220" s="104"/>
      <c r="G1220" s="104"/>
      <c r="H1220" s="104"/>
      <c r="I1220" s="104"/>
      <c r="J1220" s="104"/>
      <c r="K1220" s="104"/>
      <c r="L1220" s="104"/>
      <c r="M1220" s="104"/>
      <c r="N1220" s="104"/>
      <c r="O1220" s="104"/>
      <c r="P1220" s="104"/>
      <c r="Q1220" s="104"/>
      <c r="R1220" s="104"/>
      <c r="S1220" s="104"/>
      <c r="T1220" s="104"/>
      <c r="U1220" s="104"/>
      <c r="V1220" s="104"/>
      <c r="W1220" s="104"/>
      <c r="X1220" s="104"/>
      <c r="Y1220" s="104"/>
      <c r="Z1220" s="104"/>
      <c r="AA1220" s="104"/>
      <c r="AB1220" s="104"/>
    </row>
    <row r="1221" spans="1:28" ht="14.25" customHeight="1" x14ac:dyDescent="0.25">
      <c r="A1221" s="104"/>
      <c r="B1221" s="104"/>
      <c r="C1221" s="104"/>
      <c r="D1221" s="104"/>
      <c r="E1221" s="104"/>
      <c r="F1221" s="104"/>
      <c r="G1221" s="104"/>
      <c r="H1221" s="104"/>
      <c r="I1221" s="104"/>
      <c r="J1221" s="104"/>
      <c r="K1221" s="104"/>
      <c r="L1221" s="104"/>
      <c r="M1221" s="104"/>
      <c r="N1221" s="104"/>
      <c r="O1221" s="104"/>
      <c r="P1221" s="104"/>
      <c r="Q1221" s="104"/>
      <c r="R1221" s="104"/>
      <c r="S1221" s="104"/>
      <c r="T1221" s="104"/>
      <c r="U1221" s="104"/>
      <c r="V1221" s="104"/>
      <c r="W1221" s="104"/>
      <c r="X1221" s="104"/>
      <c r="Y1221" s="104"/>
      <c r="Z1221" s="104"/>
      <c r="AA1221" s="104"/>
      <c r="AB1221" s="104"/>
    </row>
    <row r="1222" spans="1:28" ht="14.25" customHeight="1" x14ac:dyDescent="0.25">
      <c r="A1222" s="104"/>
      <c r="B1222" s="104"/>
      <c r="C1222" s="104"/>
      <c r="D1222" s="104"/>
      <c r="E1222" s="104"/>
      <c r="F1222" s="104"/>
      <c r="G1222" s="104"/>
      <c r="H1222" s="104"/>
      <c r="I1222" s="104"/>
      <c r="J1222" s="104"/>
      <c r="K1222" s="104"/>
      <c r="L1222" s="104"/>
      <c r="M1222" s="104"/>
      <c r="N1222" s="104"/>
      <c r="O1222" s="104"/>
      <c r="P1222" s="104"/>
      <c r="Q1222" s="104"/>
      <c r="R1222" s="104"/>
      <c r="S1222" s="104"/>
      <c r="T1222" s="104"/>
      <c r="U1222" s="104"/>
      <c r="V1222" s="104"/>
      <c r="W1222" s="104"/>
      <c r="X1222" s="104"/>
      <c r="Y1222" s="104"/>
      <c r="Z1222" s="104"/>
      <c r="AA1222" s="104"/>
      <c r="AB1222" s="104"/>
    </row>
    <row r="1223" spans="1:28" ht="14.25" customHeight="1" x14ac:dyDescent="0.25">
      <c r="A1223" s="104"/>
      <c r="B1223" s="104"/>
      <c r="C1223" s="104"/>
      <c r="D1223" s="104"/>
      <c r="E1223" s="104"/>
      <c r="F1223" s="104"/>
      <c r="G1223" s="104"/>
      <c r="H1223" s="104"/>
      <c r="I1223" s="104"/>
      <c r="J1223" s="104"/>
      <c r="K1223" s="104"/>
      <c r="L1223" s="104"/>
      <c r="M1223" s="104"/>
      <c r="N1223" s="104"/>
      <c r="O1223" s="104"/>
      <c r="P1223" s="104"/>
      <c r="Q1223" s="104"/>
      <c r="R1223" s="104"/>
      <c r="S1223" s="104"/>
      <c r="T1223" s="104"/>
      <c r="U1223" s="104"/>
      <c r="V1223" s="104"/>
      <c r="W1223" s="104"/>
      <c r="X1223" s="104"/>
      <c r="Y1223" s="104"/>
      <c r="Z1223" s="104"/>
      <c r="AA1223" s="104"/>
      <c r="AB1223" s="104"/>
    </row>
    <row r="1224" spans="1:28" ht="14.25" customHeight="1" x14ac:dyDescent="0.25">
      <c r="A1224" s="104"/>
      <c r="B1224" s="104"/>
      <c r="C1224" s="104"/>
      <c r="D1224" s="104"/>
      <c r="E1224" s="104"/>
      <c r="F1224" s="104"/>
      <c r="G1224" s="104"/>
      <c r="H1224" s="104"/>
      <c r="I1224" s="104"/>
      <c r="J1224" s="104"/>
      <c r="K1224" s="104"/>
      <c r="L1224" s="104"/>
      <c r="M1224" s="104"/>
      <c r="N1224" s="104"/>
      <c r="O1224" s="104"/>
      <c r="P1224" s="104"/>
      <c r="Q1224" s="104"/>
      <c r="R1224" s="104"/>
      <c r="S1224" s="104"/>
      <c r="T1224" s="104"/>
      <c r="U1224" s="104"/>
      <c r="V1224" s="104"/>
      <c r="W1224" s="104"/>
      <c r="X1224" s="104"/>
      <c r="Y1224" s="104"/>
      <c r="Z1224" s="104"/>
      <c r="AA1224" s="104"/>
      <c r="AB1224" s="104"/>
    </row>
    <row r="1225" spans="1:28" ht="14.25" customHeight="1" x14ac:dyDescent="0.25">
      <c r="A1225" s="104"/>
      <c r="B1225" s="104"/>
      <c r="C1225" s="104"/>
      <c r="D1225" s="104"/>
      <c r="E1225" s="104"/>
      <c r="F1225" s="104"/>
      <c r="G1225" s="104"/>
      <c r="H1225" s="104"/>
      <c r="I1225" s="104"/>
      <c r="J1225" s="104"/>
      <c r="K1225" s="104"/>
      <c r="L1225" s="104"/>
      <c r="M1225" s="104"/>
      <c r="N1225" s="104"/>
      <c r="O1225" s="104"/>
      <c r="P1225" s="104"/>
      <c r="Q1225" s="104"/>
      <c r="R1225" s="104"/>
      <c r="S1225" s="104"/>
      <c r="T1225" s="104"/>
      <c r="U1225" s="104"/>
      <c r="V1225" s="104"/>
      <c r="W1225" s="104"/>
      <c r="X1225" s="104"/>
      <c r="Y1225" s="104"/>
      <c r="Z1225" s="104"/>
      <c r="AA1225" s="104"/>
      <c r="AB1225" s="104"/>
    </row>
    <row r="1226" spans="1:28" ht="14.25" customHeight="1" x14ac:dyDescent="0.25">
      <c r="A1226" s="104"/>
      <c r="B1226" s="104"/>
      <c r="C1226" s="104"/>
      <c r="D1226" s="104"/>
      <c r="E1226" s="104"/>
      <c r="F1226" s="104"/>
      <c r="G1226" s="104"/>
      <c r="H1226" s="104"/>
      <c r="I1226" s="104"/>
      <c r="J1226" s="104"/>
      <c r="K1226" s="104"/>
      <c r="L1226" s="104"/>
      <c r="M1226" s="104"/>
      <c r="N1226" s="104"/>
      <c r="O1226" s="104"/>
      <c r="P1226" s="104"/>
      <c r="Q1226" s="104"/>
      <c r="R1226" s="104"/>
      <c r="S1226" s="104"/>
      <c r="T1226" s="104"/>
      <c r="U1226" s="104"/>
      <c r="V1226" s="104"/>
      <c r="W1226" s="104"/>
      <c r="X1226" s="104"/>
      <c r="Y1226" s="104"/>
      <c r="Z1226" s="104"/>
      <c r="AA1226" s="104"/>
      <c r="AB1226" s="104"/>
    </row>
    <row r="1227" spans="1:28" ht="14.25" customHeight="1" x14ac:dyDescent="0.25">
      <c r="A1227" s="104"/>
      <c r="B1227" s="104"/>
      <c r="C1227" s="104"/>
      <c r="D1227" s="104"/>
      <c r="E1227" s="104"/>
      <c r="F1227" s="104"/>
      <c r="G1227" s="104"/>
      <c r="H1227" s="104"/>
      <c r="I1227" s="104"/>
      <c r="J1227" s="104"/>
      <c r="K1227" s="104"/>
      <c r="L1227" s="104"/>
      <c r="M1227" s="104"/>
      <c r="N1227" s="104"/>
      <c r="O1227" s="104"/>
      <c r="P1227" s="104"/>
      <c r="Q1227" s="104"/>
      <c r="R1227" s="104"/>
      <c r="S1227" s="104"/>
      <c r="T1227" s="104"/>
      <c r="U1227" s="104"/>
      <c r="V1227" s="104"/>
      <c r="W1227" s="104"/>
      <c r="X1227" s="104"/>
      <c r="Y1227" s="104"/>
      <c r="Z1227" s="104"/>
      <c r="AA1227" s="104"/>
      <c r="AB1227" s="104"/>
    </row>
    <row r="1228" spans="1:28" ht="14.25" customHeight="1" x14ac:dyDescent="0.25">
      <c r="A1228" s="104"/>
      <c r="B1228" s="104"/>
      <c r="C1228" s="104"/>
      <c r="D1228" s="104"/>
      <c r="E1228" s="104"/>
      <c r="F1228" s="104"/>
      <c r="G1228" s="104"/>
      <c r="H1228" s="104"/>
      <c r="I1228" s="104"/>
      <c r="J1228" s="104"/>
      <c r="K1228" s="104"/>
      <c r="L1228" s="104"/>
      <c r="M1228" s="104"/>
      <c r="N1228" s="104"/>
      <c r="O1228" s="104"/>
      <c r="P1228" s="104"/>
      <c r="Q1228" s="104"/>
      <c r="R1228" s="104"/>
      <c r="S1228" s="104"/>
      <c r="T1228" s="104"/>
      <c r="U1228" s="104"/>
      <c r="V1228" s="104"/>
      <c r="W1228" s="104"/>
      <c r="X1228" s="104"/>
      <c r="Y1228" s="104"/>
      <c r="Z1228" s="104"/>
      <c r="AA1228" s="104"/>
      <c r="AB1228" s="104"/>
    </row>
    <row r="1229" spans="1:28" ht="14.25" customHeight="1" x14ac:dyDescent="0.25">
      <c r="A1229" s="104"/>
      <c r="B1229" s="104"/>
      <c r="C1229" s="104"/>
      <c r="D1229" s="104"/>
      <c r="E1229" s="104"/>
      <c r="F1229" s="104"/>
      <c r="G1229" s="104"/>
      <c r="H1229" s="104"/>
      <c r="I1229" s="104"/>
      <c r="J1229" s="104"/>
      <c r="K1229" s="104"/>
      <c r="L1229" s="104"/>
      <c r="M1229" s="104"/>
      <c r="N1229" s="104"/>
      <c r="O1229" s="104"/>
      <c r="P1229" s="104"/>
      <c r="Q1229" s="104"/>
      <c r="R1229" s="104"/>
      <c r="S1229" s="104"/>
      <c r="T1229" s="104"/>
      <c r="U1229" s="104"/>
      <c r="V1229" s="104"/>
      <c r="W1229" s="104"/>
      <c r="X1229" s="104"/>
      <c r="Y1229" s="104"/>
      <c r="Z1229" s="104"/>
      <c r="AA1229" s="104"/>
      <c r="AB1229" s="104"/>
    </row>
    <row r="1230" spans="1:28" ht="14.25" customHeight="1" x14ac:dyDescent="0.25">
      <c r="A1230" s="104"/>
      <c r="B1230" s="104"/>
      <c r="C1230" s="104"/>
      <c r="D1230" s="104"/>
      <c r="E1230" s="104"/>
      <c r="F1230" s="104"/>
      <c r="G1230" s="104"/>
      <c r="H1230" s="104"/>
      <c r="I1230" s="104"/>
      <c r="J1230" s="104"/>
      <c r="K1230" s="104"/>
      <c r="L1230" s="104"/>
      <c r="M1230" s="104"/>
      <c r="N1230" s="104"/>
      <c r="O1230" s="104"/>
      <c r="P1230" s="104"/>
      <c r="Q1230" s="104"/>
      <c r="R1230" s="104"/>
      <c r="S1230" s="104"/>
      <c r="T1230" s="104"/>
      <c r="U1230" s="104"/>
      <c r="V1230" s="104"/>
      <c r="W1230" s="104"/>
      <c r="X1230" s="104"/>
      <c r="Y1230" s="104"/>
      <c r="Z1230" s="104"/>
      <c r="AA1230" s="104"/>
      <c r="AB1230" s="104"/>
    </row>
    <row r="1231" spans="1:28" ht="14.25" customHeight="1" x14ac:dyDescent="0.25">
      <c r="A1231" s="104"/>
      <c r="B1231" s="104"/>
      <c r="C1231" s="104"/>
      <c r="D1231" s="104"/>
      <c r="E1231" s="104"/>
      <c r="F1231" s="104"/>
      <c r="G1231" s="104"/>
      <c r="H1231" s="104"/>
      <c r="I1231" s="104"/>
      <c r="J1231" s="104"/>
      <c r="K1231" s="104"/>
      <c r="L1231" s="104"/>
      <c r="M1231" s="104"/>
      <c r="N1231" s="104"/>
      <c r="O1231" s="104"/>
      <c r="P1231" s="104"/>
      <c r="Q1231" s="104"/>
      <c r="R1231" s="104"/>
      <c r="S1231" s="104"/>
      <c r="T1231" s="104"/>
      <c r="U1231" s="104"/>
      <c r="V1231" s="104"/>
      <c r="W1231" s="104"/>
      <c r="X1231" s="104"/>
      <c r="Y1231" s="104"/>
      <c r="Z1231" s="104"/>
      <c r="AA1231" s="104"/>
      <c r="AB1231" s="104"/>
    </row>
    <row r="1232" spans="1:28" ht="14.25" customHeight="1" x14ac:dyDescent="0.25">
      <c r="A1232" s="104"/>
      <c r="B1232" s="104"/>
      <c r="C1232" s="104"/>
      <c r="D1232" s="104"/>
      <c r="E1232" s="104"/>
      <c r="F1232" s="104"/>
      <c r="G1232" s="104"/>
      <c r="H1232" s="104"/>
      <c r="I1232" s="104"/>
      <c r="J1232" s="104"/>
      <c r="K1232" s="104"/>
      <c r="L1232" s="104"/>
      <c r="M1232" s="104"/>
      <c r="N1232" s="104"/>
      <c r="O1232" s="104"/>
      <c r="P1232" s="104"/>
      <c r="Q1232" s="104"/>
      <c r="R1232" s="104"/>
      <c r="S1232" s="104"/>
      <c r="T1232" s="104"/>
      <c r="U1232" s="104"/>
      <c r="V1232" s="104"/>
      <c r="W1232" s="104"/>
      <c r="X1232" s="104"/>
      <c r="Y1232" s="104"/>
      <c r="Z1232" s="104"/>
      <c r="AA1232" s="104"/>
      <c r="AB1232" s="104"/>
    </row>
    <row r="1233" spans="1:28" ht="14.25" customHeight="1" x14ac:dyDescent="0.25">
      <c r="A1233" s="104"/>
      <c r="B1233" s="104"/>
      <c r="C1233" s="104"/>
      <c r="D1233" s="104"/>
      <c r="E1233" s="104"/>
      <c r="F1233" s="104"/>
      <c r="G1233" s="104"/>
      <c r="H1233" s="104"/>
      <c r="I1233" s="104"/>
      <c r="J1233" s="104"/>
      <c r="K1233" s="104"/>
      <c r="L1233" s="104"/>
      <c r="M1233" s="104"/>
      <c r="N1233" s="104"/>
      <c r="O1233" s="104"/>
      <c r="P1233" s="104"/>
      <c r="Q1233" s="104"/>
      <c r="R1233" s="104"/>
      <c r="S1233" s="104"/>
      <c r="T1233" s="104"/>
      <c r="U1233" s="104"/>
      <c r="V1233" s="104"/>
      <c r="W1233" s="104"/>
      <c r="X1233" s="104"/>
      <c r="Y1233" s="104"/>
      <c r="Z1233" s="104"/>
      <c r="AA1233" s="104"/>
      <c r="AB1233" s="104"/>
    </row>
    <row r="1234" spans="1:28" ht="14.25" customHeight="1" x14ac:dyDescent="0.25">
      <c r="A1234" s="104"/>
      <c r="B1234" s="104"/>
      <c r="C1234" s="104"/>
      <c r="D1234" s="104"/>
      <c r="E1234" s="104"/>
      <c r="F1234" s="104"/>
      <c r="G1234" s="104"/>
      <c r="H1234" s="104"/>
      <c r="I1234" s="104"/>
      <c r="J1234" s="104"/>
      <c r="K1234" s="104"/>
      <c r="L1234" s="104"/>
      <c r="M1234" s="104"/>
      <c r="N1234" s="104"/>
      <c r="O1234" s="104"/>
      <c r="P1234" s="104"/>
      <c r="Q1234" s="104"/>
      <c r="R1234" s="104"/>
      <c r="S1234" s="104"/>
      <c r="T1234" s="104"/>
      <c r="U1234" s="104"/>
      <c r="V1234" s="104"/>
      <c r="W1234" s="104"/>
      <c r="X1234" s="104"/>
      <c r="Y1234" s="104"/>
      <c r="Z1234" s="104"/>
      <c r="AA1234" s="104"/>
      <c r="AB1234" s="104"/>
    </row>
    <row r="1235" spans="1:28" ht="14.25" customHeight="1" x14ac:dyDescent="0.25">
      <c r="A1235" s="104"/>
      <c r="B1235" s="104"/>
      <c r="C1235" s="104"/>
      <c r="D1235" s="104"/>
      <c r="E1235" s="104"/>
      <c r="F1235" s="104"/>
      <c r="G1235" s="104"/>
      <c r="H1235" s="104"/>
      <c r="I1235" s="104"/>
      <c r="J1235" s="104"/>
      <c r="K1235" s="104"/>
      <c r="L1235" s="104"/>
      <c r="M1235" s="104"/>
      <c r="N1235" s="104"/>
      <c r="O1235" s="104"/>
      <c r="P1235" s="104"/>
      <c r="Q1235" s="104"/>
      <c r="R1235" s="104"/>
      <c r="S1235" s="104"/>
      <c r="T1235" s="104"/>
      <c r="U1235" s="104"/>
      <c r="V1235" s="104"/>
      <c r="W1235" s="104"/>
      <c r="X1235" s="104"/>
      <c r="Y1235" s="104"/>
      <c r="Z1235" s="104"/>
      <c r="AA1235" s="104"/>
      <c r="AB1235" s="104"/>
    </row>
    <row r="1236" spans="1:28" ht="14.25" customHeight="1" x14ac:dyDescent="0.25">
      <c r="A1236" s="104"/>
      <c r="B1236" s="104"/>
      <c r="C1236" s="104"/>
      <c r="D1236" s="104"/>
      <c r="E1236" s="104"/>
      <c r="F1236" s="104"/>
      <c r="G1236" s="104"/>
      <c r="H1236" s="104"/>
      <c r="I1236" s="104"/>
      <c r="J1236" s="104"/>
      <c r="K1236" s="104"/>
      <c r="L1236" s="104"/>
      <c r="M1236" s="104"/>
      <c r="N1236" s="104"/>
      <c r="O1236" s="104"/>
      <c r="P1236" s="104"/>
      <c r="Q1236" s="104"/>
      <c r="R1236" s="104"/>
      <c r="S1236" s="104"/>
      <c r="T1236" s="104"/>
      <c r="U1236" s="104"/>
      <c r="V1236" s="104"/>
      <c r="W1236" s="104"/>
      <c r="X1236" s="104"/>
      <c r="Y1236" s="104"/>
      <c r="Z1236" s="104"/>
      <c r="AA1236" s="104"/>
      <c r="AB1236" s="104"/>
    </row>
    <row r="1237" spans="1:28" ht="14.25" customHeight="1" x14ac:dyDescent="0.25">
      <c r="A1237" s="104"/>
      <c r="B1237" s="104"/>
      <c r="C1237" s="104"/>
      <c r="D1237" s="104"/>
      <c r="E1237" s="104"/>
      <c r="F1237" s="104"/>
      <c r="G1237" s="104"/>
      <c r="H1237" s="104"/>
      <c r="I1237" s="104"/>
      <c r="J1237" s="104"/>
      <c r="K1237" s="104"/>
      <c r="L1237" s="104"/>
      <c r="M1237" s="104"/>
      <c r="N1237" s="104"/>
      <c r="O1237" s="104"/>
      <c r="P1237" s="104"/>
      <c r="Q1237" s="104"/>
      <c r="R1237" s="104"/>
      <c r="S1237" s="104"/>
      <c r="T1237" s="104"/>
      <c r="U1237" s="104"/>
      <c r="V1237" s="104"/>
      <c r="W1237" s="104"/>
      <c r="X1237" s="104"/>
      <c r="Y1237" s="104"/>
      <c r="Z1237" s="104"/>
      <c r="AA1237" s="104"/>
      <c r="AB1237" s="104"/>
    </row>
    <row r="1238" spans="1:28" ht="14.25" customHeight="1" x14ac:dyDescent="0.25">
      <c r="A1238" s="104"/>
      <c r="B1238" s="104"/>
      <c r="C1238" s="104"/>
      <c r="D1238" s="104"/>
      <c r="E1238" s="104"/>
      <c r="F1238" s="104"/>
      <c r="G1238" s="104"/>
      <c r="H1238" s="104"/>
      <c r="I1238" s="104"/>
      <c r="J1238" s="104"/>
      <c r="K1238" s="104"/>
      <c r="L1238" s="104"/>
      <c r="M1238" s="104"/>
      <c r="N1238" s="104"/>
      <c r="O1238" s="104"/>
      <c r="P1238" s="104"/>
      <c r="Q1238" s="104"/>
      <c r="R1238" s="104"/>
      <c r="S1238" s="104"/>
      <c r="T1238" s="104"/>
      <c r="U1238" s="104"/>
      <c r="V1238" s="104"/>
      <c r="W1238" s="104"/>
      <c r="X1238" s="104"/>
      <c r="Y1238" s="104"/>
      <c r="Z1238" s="104"/>
      <c r="AA1238" s="104"/>
      <c r="AB1238" s="104"/>
    </row>
    <row r="1239" spans="1:28" ht="14.25" customHeight="1" x14ac:dyDescent="0.25">
      <c r="A1239" s="104"/>
      <c r="B1239" s="104"/>
      <c r="C1239" s="104"/>
      <c r="D1239" s="104"/>
      <c r="E1239" s="104"/>
      <c r="F1239" s="104"/>
      <c r="G1239" s="104"/>
      <c r="H1239" s="104"/>
      <c r="I1239" s="104"/>
      <c r="J1239" s="104"/>
      <c r="K1239" s="104"/>
      <c r="L1239" s="104"/>
      <c r="M1239" s="104"/>
      <c r="N1239" s="104"/>
      <c r="O1239" s="104"/>
      <c r="P1239" s="104"/>
      <c r="Q1239" s="104"/>
      <c r="R1239" s="104"/>
      <c r="S1239" s="104"/>
      <c r="T1239" s="104"/>
      <c r="U1239" s="104"/>
      <c r="V1239" s="104"/>
      <c r="W1239" s="104"/>
      <c r="X1239" s="104"/>
      <c r="Y1239" s="104"/>
      <c r="Z1239" s="104"/>
      <c r="AA1239" s="104"/>
      <c r="AB1239" s="104"/>
    </row>
    <row r="1240" spans="1:28" ht="14.25" customHeight="1" x14ac:dyDescent="0.25">
      <c r="A1240" s="104"/>
      <c r="B1240" s="104"/>
      <c r="C1240" s="104"/>
      <c r="D1240" s="104"/>
      <c r="E1240" s="104"/>
      <c r="F1240" s="104"/>
      <c r="G1240" s="104"/>
      <c r="H1240" s="104"/>
      <c r="I1240" s="104"/>
      <c r="J1240" s="104"/>
      <c r="K1240" s="104"/>
      <c r="L1240" s="104"/>
      <c r="M1240" s="104"/>
      <c r="N1240" s="104"/>
      <c r="O1240" s="104"/>
      <c r="P1240" s="104"/>
      <c r="Q1240" s="104"/>
      <c r="R1240" s="104"/>
      <c r="S1240" s="104"/>
      <c r="T1240" s="104"/>
      <c r="U1240" s="104"/>
      <c r="V1240" s="104"/>
      <c r="W1240" s="104"/>
      <c r="X1240" s="104"/>
      <c r="Y1240" s="104"/>
      <c r="Z1240" s="104"/>
      <c r="AA1240" s="104"/>
      <c r="AB1240" s="104"/>
    </row>
    <row r="1241" spans="1:28" ht="14.25" customHeight="1" x14ac:dyDescent="0.25">
      <c r="A1241" s="104"/>
      <c r="B1241" s="104"/>
      <c r="C1241" s="104"/>
      <c r="D1241" s="104"/>
      <c r="E1241" s="104"/>
      <c r="F1241" s="104"/>
      <c r="G1241" s="104"/>
      <c r="H1241" s="104"/>
      <c r="I1241" s="104"/>
      <c r="J1241" s="104"/>
      <c r="K1241" s="104"/>
      <c r="L1241" s="104"/>
      <c r="M1241" s="104"/>
      <c r="N1241" s="104"/>
      <c r="O1241" s="104"/>
      <c r="P1241" s="104"/>
      <c r="Q1241" s="104"/>
      <c r="R1241" s="104"/>
      <c r="S1241" s="104"/>
      <c r="T1241" s="104"/>
      <c r="U1241" s="104"/>
      <c r="V1241" s="104"/>
      <c r="W1241" s="104"/>
      <c r="X1241" s="104"/>
      <c r="Y1241" s="104"/>
      <c r="Z1241" s="104"/>
      <c r="AA1241" s="104"/>
      <c r="AB1241" s="104"/>
    </row>
    <row r="1242" spans="1:28" ht="14.25" customHeight="1" x14ac:dyDescent="0.25">
      <c r="A1242" s="104"/>
      <c r="B1242" s="104"/>
      <c r="C1242" s="104"/>
      <c r="D1242" s="104"/>
      <c r="E1242" s="104"/>
      <c r="F1242" s="104"/>
      <c r="G1242" s="104"/>
      <c r="H1242" s="104"/>
      <c r="I1242" s="104"/>
      <c r="J1242" s="104"/>
      <c r="K1242" s="104"/>
      <c r="L1242" s="104"/>
      <c r="M1242" s="104"/>
      <c r="N1242" s="104"/>
      <c r="O1242" s="104"/>
      <c r="P1242" s="104"/>
      <c r="Q1242" s="104"/>
      <c r="R1242" s="104"/>
      <c r="S1242" s="104"/>
      <c r="T1242" s="104"/>
      <c r="U1242" s="104"/>
      <c r="V1242" s="104"/>
      <c r="W1242" s="104"/>
      <c r="X1242" s="104"/>
      <c r="Y1242" s="104"/>
      <c r="Z1242" s="104"/>
      <c r="AA1242" s="104"/>
      <c r="AB1242" s="104"/>
    </row>
    <row r="1243" spans="1:28" ht="14.25" customHeight="1" x14ac:dyDescent="0.25">
      <c r="A1243" s="104"/>
      <c r="B1243" s="104"/>
      <c r="C1243" s="104"/>
      <c r="D1243" s="104"/>
      <c r="E1243" s="104"/>
      <c r="F1243" s="104"/>
      <c r="G1243" s="104"/>
      <c r="H1243" s="104"/>
      <c r="I1243" s="104"/>
      <c r="J1243" s="104"/>
      <c r="K1243" s="104"/>
      <c r="L1243" s="104"/>
      <c r="M1243" s="104"/>
      <c r="N1243" s="104"/>
      <c r="O1243" s="104"/>
      <c r="P1243" s="104"/>
      <c r="Q1243" s="104"/>
      <c r="R1243" s="104"/>
      <c r="S1243" s="104"/>
      <c r="T1243" s="104"/>
      <c r="U1243" s="104"/>
      <c r="V1243" s="104"/>
      <c r="W1243" s="104"/>
      <c r="X1243" s="104"/>
      <c r="Y1243" s="104"/>
      <c r="Z1243" s="104"/>
      <c r="AA1243" s="104"/>
      <c r="AB1243" s="104"/>
    </row>
    <row r="1244" spans="1:28" ht="14.25" customHeight="1" x14ac:dyDescent="0.25">
      <c r="A1244" s="104"/>
      <c r="B1244" s="104"/>
      <c r="C1244" s="104"/>
      <c r="D1244" s="104"/>
      <c r="E1244" s="104"/>
      <c r="F1244" s="104"/>
      <c r="G1244" s="104"/>
      <c r="H1244" s="104"/>
      <c r="I1244" s="104"/>
      <c r="J1244" s="104"/>
      <c r="K1244" s="104"/>
      <c r="L1244" s="104"/>
      <c r="M1244" s="104"/>
      <c r="N1244" s="104"/>
      <c r="O1244" s="104"/>
      <c r="P1244" s="104"/>
      <c r="Q1244" s="104"/>
      <c r="R1244" s="104"/>
      <c r="S1244" s="104"/>
      <c r="T1244" s="104"/>
      <c r="U1244" s="104"/>
      <c r="V1244" s="104"/>
      <c r="W1244" s="104"/>
      <c r="X1244" s="104"/>
      <c r="Y1244" s="104"/>
      <c r="Z1244" s="104"/>
      <c r="AA1244" s="104"/>
      <c r="AB1244" s="104"/>
    </row>
    <row r="1245" spans="1:28" ht="14.25" customHeight="1" x14ac:dyDescent="0.25">
      <c r="A1245" s="104"/>
      <c r="B1245" s="104"/>
      <c r="C1245" s="104"/>
      <c r="D1245" s="104"/>
      <c r="E1245" s="104"/>
      <c r="F1245" s="104"/>
      <c r="G1245" s="104"/>
      <c r="H1245" s="104"/>
      <c r="I1245" s="104"/>
      <c r="J1245" s="104"/>
      <c r="K1245" s="104"/>
      <c r="L1245" s="104"/>
      <c r="M1245" s="104"/>
      <c r="N1245" s="104"/>
      <c r="O1245" s="104"/>
      <c r="P1245" s="104"/>
      <c r="Q1245" s="104"/>
      <c r="R1245" s="104"/>
      <c r="S1245" s="104"/>
      <c r="T1245" s="104"/>
      <c r="U1245" s="104"/>
      <c r="V1245" s="104"/>
      <c r="W1245" s="104"/>
      <c r="X1245" s="104"/>
      <c r="Y1245" s="104"/>
      <c r="Z1245" s="104"/>
      <c r="AA1245" s="104"/>
      <c r="AB1245" s="104"/>
    </row>
    <row r="1246" spans="1:28" ht="14.25" customHeight="1" x14ac:dyDescent="0.25">
      <c r="A1246" s="104"/>
      <c r="B1246" s="104"/>
      <c r="C1246" s="104"/>
      <c r="D1246" s="104"/>
      <c r="E1246" s="104"/>
      <c r="F1246" s="104"/>
      <c r="G1246" s="104"/>
      <c r="H1246" s="104"/>
      <c r="I1246" s="104"/>
      <c r="J1246" s="104"/>
      <c r="K1246" s="104"/>
      <c r="L1246" s="104"/>
      <c r="M1246" s="104"/>
      <c r="N1246" s="104"/>
      <c r="O1246" s="104"/>
      <c r="P1246" s="104"/>
      <c r="Q1246" s="104"/>
      <c r="R1246" s="104"/>
      <c r="S1246" s="104"/>
      <c r="T1246" s="104"/>
      <c r="U1246" s="104"/>
      <c r="V1246" s="104"/>
      <c r="W1246" s="104"/>
      <c r="X1246" s="104"/>
      <c r="Y1246" s="104"/>
      <c r="Z1246" s="104"/>
      <c r="AA1246" s="104"/>
      <c r="AB1246" s="104"/>
    </row>
    <row r="1247" spans="1:28" ht="14.25" customHeight="1" x14ac:dyDescent="0.25">
      <c r="A1247" s="104"/>
      <c r="B1247" s="104"/>
      <c r="C1247" s="104"/>
      <c r="D1247" s="104"/>
      <c r="E1247" s="104"/>
      <c r="F1247" s="104"/>
      <c r="G1247" s="104"/>
      <c r="H1247" s="104"/>
      <c r="I1247" s="104"/>
      <c r="J1247" s="104"/>
      <c r="K1247" s="104"/>
      <c r="L1247" s="104"/>
      <c r="M1247" s="104"/>
      <c r="N1247" s="104"/>
      <c r="O1247" s="104"/>
      <c r="P1247" s="104"/>
      <c r="Q1247" s="104"/>
      <c r="R1247" s="104"/>
      <c r="S1247" s="104"/>
      <c r="T1247" s="104"/>
      <c r="U1247" s="104"/>
      <c r="V1247" s="104"/>
      <c r="W1247" s="104"/>
      <c r="X1247" s="104"/>
      <c r="Y1247" s="104"/>
      <c r="Z1247" s="104"/>
      <c r="AA1247" s="104"/>
      <c r="AB1247" s="104"/>
    </row>
    <row r="1248" spans="1:28" ht="14.25" customHeight="1" x14ac:dyDescent="0.25">
      <c r="A1248" s="104"/>
      <c r="B1248" s="104"/>
      <c r="C1248" s="104"/>
      <c r="D1248" s="104"/>
      <c r="E1248" s="104"/>
      <c r="F1248" s="104"/>
      <c r="G1248" s="104"/>
      <c r="H1248" s="104"/>
      <c r="I1248" s="104"/>
      <c r="J1248" s="104"/>
      <c r="K1248" s="104"/>
      <c r="L1248" s="104"/>
      <c r="M1248" s="104"/>
      <c r="N1248" s="104"/>
      <c r="O1248" s="104"/>
      <c r="P1248" s="104"/>
      <c r="Q1248" s="104"/>
      <c r="R1248" s="104"/>
      <c r="S1248" s="104"/>
      <c r="T1248" s="104"/>
      <c r="U1248" s="104"/>
      <c r="V1248" s="104"/>
      <c r="W1248" s="104"/>
      <c r="X1248" s="104"/>
      <c r="Y1248" s="104"/>
      <c r="Z1248" s="104"/>
      <c r="AA1248" s="104"/>
      <c r="AB1248" s="104"/>
    </row>
    <row r="1249" spans="1:28" ht="14.25" customHeight="1" x14ac:dyDescent="0.25">
      <c r="A1249" s="104"/>
      <c r="B1249" s="104"/>
      <c r="C1249" s="104"/>
      <c r="D1249" s="104"/>
      <c r="E1249" s="104"/>
      <c r="F1249" s="104"/>
      <c r="G1249" s="104"/>
      <c r="H1249" s="104"/>
      <c r="I1249" s="104"/>
      <c r="J1249" s="104"/>
      <c r="K1249" s="104"/>
      <c r="L1249" s="104"/>
      <c r="M1249" s="104"/>
      <c r="N1249" s="104"/>
      <c r="O1249" s="104"/>
      <c r="P1249" s="104"/>
      <c r="Q1249" s="104"/>
      <c r="R1249" s="104"/>
      <c r="S1249" s="104"/>
      <c r="T1249" s="104"/>
      <c r="U1249" s="104"/>
      <c r="V1249" s="104"/>
      <c r="W1249" s="104"/>
      <c r="X1249" s="104"/>
      <c r="Y1249" s="104"/>
      <c r="Z1249" s="104"/>
      <c r="AA1249" s="104"/>
      <c r="AB1249" s="104"/>
    </row>
    <row r="1250" spans="1:28" ht="14.25" customHeight="1" x14ac:dyDescent="0.25">
      <c r="A1250" s="104"/>
      <c r="B1250" s="104"/>
      <c r="C1250" s="104"/>
      <c r="D1250" s="104"/>
      <c r="E1250" s="104"/>
      <c r="F1250" s="104"/>
      <c r="G1250" s="104"/>
      <c r="H1250" s="104"/>
      <c r="I1250" s="104"/>
      <c r="J1250" s="104"/>
      <c r="K1250" s="104"/>
      <c r="L1250" s="104"/>
      <c r="M1250" s="104"/>
      <c r="N1250" s="104"/>
      <c r="O1250" s="104"/>
      <c r="P1250" s="104"/>
      <c r="Q1250" s="104"/>
      <c r="R1250" s="104"/>
      <c r="S1250" s="104"/>
      <c r="T1250" s="104"/>
      <c r="U1250" s="104"/>
      <c r="V1250" s="104"/>
      <c r="W1250" s="104"/>
      <c r="X1250" s="104"/>
      <c r="Y1250" s="104"/>
      <c r="Z1250" s="104"/>
      <c r="AA1250" s="104"/>
      <c r="AB1250" s="104"/>
    </row>
    <row r="1251" spans="1:28" ht="14.25" customHeight="1" x14ac:dyDescent="0.25">
      <c r="A1251" s="104"/>
      <c r="B1251" s="104"/>
      <c r="C1251" s="104"/>
      <c r="D1251" s="104"/>
      <c r="E1251" s="104"/>
      <c r="F1251" s="104"/>
      <c r="G1251" s="104"/>
      <c r="H1251" s="104"/>
      <c r="I1251" s="104"/>
      <c r="J1251" s="104"/>
      <c r="K1251" s="104"/>
      <c r="L1251" s="104"/>
      <c r="M1251" s="104"/>
      <c r="N1251" s="104"/>
      <c r="O1251" s="104"/>
      <c r="P1251" s="104"/>
      <c r="Q1251" s="104"/>
      <c r="R1251" s="104"/>
      <c r="S1251" s="104"/>
      <c r="T1251" s="104"/>
      <c r="U1251" s="104"/>
      <c r="V1251" s="104"/>
      <c r="W1251" s="104"/>
      <c r="X1251" s="104"/>
      <c r="Y1251" s="104"/>
      <c r="Z1251" s="104"/>
      <c r="AA1251" s="104"/>
      <c r="AB1251" s="104"/>
    </row>
    <row r="1252" spans="1:28" ht="14.25" customHeight="1" x14ac:dyDescent="0.25">
      <c r="A1252" s="104"/>
      <c r="B1252" s="104"/>
      <c r="C1252" s="104"/>
      <c r="D1252" s="104"/>
      <c r="E1252" s="104"/>
      <c r="F1252" s="104"/>
      <c r="G1252" s="104"/>
      <c r="H1252" s="104"/>
      <c r="I1252" s="104"/>
      <c r="J1252" s="104"/>
      <c r="K1252" s="104"/>
      <c r="L1252" s="104"/>
      <c r="M1252" s="104"/>
      <c r="N1252" s="104"/>
      <c r="O1252" s="104"/>
      <c r="P1252" s="104"/>
      <c r="Q1252" s="104"/>
      <c r="R1252" s="104"/>
      <c r="S1252" s="104"/>
      <c r="T1252" s="104"/>
      <c r="U1252" s="104"/>
      <c r="V1252" s="104"/>
      <c r="W1252" s="104"/>
      <c r="X1252" s="104"/>
      <c r="Y1252" s="104"/>
      <c r="Z1252" s="104"/>
      <c r="AA1252" s="104"/>
      <c r="AB1252" s="104"/>
    </row>
    <row r="1253" spans="1:28" ht="14.25" customHeight="1" x14ac:dyDescent="0.25">
      <c r="A1253" s="104"/>
      <c r="B1253" s="104"/>
      <c r="C1253" s="104"/>
      <c r="D1253" s="104"/>
      <c r="E1253" s="104"/>
      <c r="F1253" s="104"/>
      <c r="G1253" s="104"/>
      <c r="H1253" s="104"/>
      <c r="I1253" s="104"/>
      <c r="J1253" s="104"/>
      <c r="K1253" s="104"/>
      <c r="L1253" s="104"/>
      <c r="M1253" s="104"/>
      <c r="N1253" s="104"/>
      <c r="O1253" s="104"/>
      <c r="P1253" s="104"/>
      <c r="Q1253" s="104"/>
      <c r="R1253" s="104"/>
      <c r="S1253" s="104"/>
      <c r="T1253" s="104"/>
      <c r="U1253" s="104"/>
      <c r="V1253" s="104"/>
      <c r="W1253" s="104"/>
      <c r="X1253" s="104"/>
      <c r="Y1253" s="104"/>
      <c r="Z1253" s="104"/>
      <c r="AA1253" s="104"/>
      <c r="AB1253" s="104"/>
    </row>
    <row r="1254" spans="1:28" ht="14.25" customHeight="1" x14ac:dyDescent="0.25">
      <c r="A1254" s="104"/>
      <c r="B1254" s="104"/>
      <c r="C1254" s="104"/>
      <c r="D1254" s="104"/>
      <c r="E1254" s="104"/>
      <c r="F1254" s="104"/>
      <c r="G1254" s="104"/>
      <c r="H1254" s="104"/>
      <c r="I1254" s="104"/>
      <c r="J1254" s="104"/>
      <c r="K1254" s="104"/>
      <c r="L1254" s="104"/>
      <c r="M1254" s="104"/>
      <c r="N1254" s="104"/>
      <c r="O1254" s="104"/>
      <c r="P1254" s="104"/>
      <c r="Q1254" s="104"/>
      <c r="R1254" s="104"/>
      <c r="S1254" s="104"/>
      <c r="T1254" s="104"/>
      <c r="U1254" s="104"/>
      <c r="V1254" s="104"/>
      <c r="W1254" s="104"/>
      <c r="X1254" s="104"/>
      <c r="Y1254" s="104"/>
      <c r="Z1254" s="104"/>
      <c r="AA1254" s="104"/>
      <c r="AB1254" s="104"/>
    </row>
    <row r="1255" spans="1:28" ht="14.25" customHeight="1" x14ac:dyDescent="0.25">
      <c r="A1255" s="104"/>
      <c r="B1255" s="104"/>
      <c r="C1255" s="104"/>
      <c r="D1255" s="104"/>
      <c r="E1255" s="104"/>
      <c r="F1255" s="104"/>
      <c r="G1255" s="104"/>
      <c r="H1255" s="104"/>
      <c r="I1255" s="104"/>
      <c r="J1255" s="104"/>
      <c r="K1255" s="104"/>
      <c r="L1255" s="104"/>
      <c r="M1255" s="104"/>
      <c r="N1255" s="104"/>
      <c r="O1255" s="104"/>
      <c r="P1255" s="104"/>
      <c r="Q1255" s="104"/>
      <c r="R1255" s="104"/>
      <c r="S1255" s="104"/>
      <c r="T1255" s="104"/>
      <c r="U1255" s="104"/>
      <c r="V1255" s="104"/>
      <c r="W1255" s="104"/>
      <c r="X1255" s="104"/>
      <c r="Y1255" s="104"/>
      <c r="Z1255" s="104"/>
      <c r="AA1255" s="104"/>
      <c r="AB1255" s="104"/>
    </row>
    <row r="1256" spans="1:28" ht="14.25" customHeight="1" x14ac:dyDescent="0.25">
      <c r="A1256" s="104"/>
      <c r="B1256" s="104"/>
      <c r="C1256" s="104"/>
      <c r="D1256" s="104"/>
      <c r="E1256" s="104"/>
      <c r="F1256" s="104"/>
      <c r="G1256" s="104"/>
      <c r="H1256" s="104"/>
      <c r="I1256" s="104"/>
      <c r="J1256" s="104"/>
      <c r="K1256" s="104"/>
      <c r="L1256" s="104"/>
      <c r="M1256" s="104"/>
      <c r="N1256" s="104"/>
      <c r="O1256" s="104"/>
      <c r="P1256" s="104"/>
      <c r="Q1256" s="104"/>
      <c r="R1256" s="104"/>
      <c r="S1256" s="104"/>
      <c r="T1256" s="104"/>
      <c r="U1256" s="104"/>
      <c r="V1256" s="104"/>
      <c r="W1256" s="104"/>
      <c r="X1256" s="104"/>
      <c r="Y1256" s="104"/>
      <c r="Z1256" s="104"/>
      <c r="AA1256" s="104"/>
      <c r="AB1256" s="104"/>
    </row>
    <row r="1257" spans="1:28" ht="14.25" customHeight="1" x14ac:dyDescent="0.25">
      <c r="A1257" s="104"/>
      <c r="B1257" s="104"/>
      <c r="C1257" s="104"/>
      <c r="D1257" s="104"/>
      <c r="E1257" s="104"/>
      <c r="F1257" s="104"/>
      <c r="G1257" s="104"/>
      <c r="H1257" s="104"/>
      <c r="I1257" s="104"/>
      <c r="J1257" s="104"/>
      <c r="K1257" s="104"/>
      <c r="L1257" s="104"/>
      <c r="M1257" s="104"/>
      <c r="N1257" s="104"/>
      <c r="O1257" s="104"/>
      <c r="P1257" s="104"/>
      <c r="Q1257" s="104"/>
      <c r="R1257" s="104"/>
      <c r="S1257" s="104"/>
      <c r="T1257" s="104"/>
      <c r="U1257" s="104"/>
      <c r="V1257" s="104"/>
      <c r="W1257" s="104"/>
      <c r="X1257" s="104"/>
      <c r="Y1257" s="104"/>
      <c r="Z1257" s="104"/>
      <c r="AA1257" s="104"/>
      <c r="AB1257" s="104"/>
    </row>
    <row r="1258" spans="1:28" ht="14.25" customHeight="1" x14ac:dyDescent="0.25">
      <c r="A1258" s="104"/>
      <c r="B1258" s="104"/>
      <c r="C1258" s="104"/>
      <c r="D1258" s="104"/>
      <c r="E1258" s="104"/>
      <c r="F1258" s="104"/>
      <c r="G1258" s="104"/>
      <c r="H1258" s="104"/>
      <c r="I1258" s="104"/>
      <c r="J1258" s="104"/>
      <c r="K1258" s="104"/>
      <c r="L1258" s="104"/>
      <c r="M1258" s="104"/>
      <c r="N1258" s="104"/>
      <c r="O1258" s="104"/>
      <c r="P1258" s="104"/>
      <c r="Q1258" s="104"/>
      <c r="R1258" s="104"/>
      <c r="S1258" s="104"/>
      <c r="T1258" s="104"/>
      <c r="U1258" s="104"/>
      <c r="V1258" s="104"/>
      <c r="W1258" s="104"/>
      <c r="X1258" s="104"/>
      <c r="Y1258" s="104"/>
      <c r="Z1258" s="104"/>
      <c r="AA1258" s="104"/>
      <c r="AB1258" s="104"/>
    </row>
    <row r="1259" spans="1:28" ht="14.25" customHeight="1" x14ac:dyDescent="0.25">
      <c r="A1259" s="104"/>
      <c r="B1259" s="104"/>
      <c r="C1259" s="104"/>
      <c r="D1259" s="104"/>
      <c r="E1259" s="104"/>
      <c r="F1259" s="104"/>
      <c r="G1259" s="104"/>
      <c r="H1259" s="104"/>
      <c r="I1259" s="104"/>
      <c r="J1259" s="104"/>
      <c r="K1259" s="104"/>
      <c r="L1259" s="104"/>
      <c r="M1259" s="104"/>
      <c r="N1259" s="104"/>
      <c r="O1259" s="104"/>
      <c r="P1259" s="104"/>
      <c r="Q1259" s="104"/>
      <c r="R1259" s="104"/>
      <c r="S1259" s="104"/>
      <c r="T1259" s="104"/>
      <c r="U1259" s="104"/>
      <c r="V1259" s="104"/>
      <c r="W1259" s="104"/>
      <c r="X1259" s="104"/>
      <c r="Y1259" s="104"/>
      <c r="Z1259" s="104"/>
      <c r="AA1259" s="104"/>
      <c r="AB1259" s="104"/>
    </row>
    <row r="1260" spans="1:28" ht="14.25" customHeight="1" x14ac:dyDescent="0.25">
      <c r="A1260" s="104"/>
      <c r="B1260" s="104"/>
      <c r="C1260" s="104"/>
      <c r="D1260" s="104"/>
      <c r="E1260" s="104"/>
      <c r="F1260" s="104"/>
      <c r="G1260" s="104"/>
      <c r="H1260" s="104"/>
      <c r="I1260" s="104"/>
      <c r="J1260" s="104"/>
      <c r="K1260" s="104"/>
      <c r="L1260" s="104"/>
      <c r="M1260" s="104"/>
      <c r="N1260" s="104"/>
      <c r="O1260" s="104"/>
      <c r="P1260" s="104"/>
      <c r="Q1260" s="104"/>
      <c r="R1260" s="104"/>
      <c r="S1260" s="104"/>
      <c r="T1260" s="104"/>
      <c r="U1260" s="104"/>
      <c r="V1260" s="104"/>
      <c r="W1260" s="104"/>
      <c r="X1260" s="104"/>
      <c r="Y1260" s="104"/>
      <c r="Z1260" s="104"/>
      <c r="AA1260" s="104"/>
      <c r="AB1260" s="104"/>
    </row>
    <row r="1261" spans="1:28" ht="14.25" customHeight="1" x14ac:dyDescent="0.25">
      <c r="A1261" s="104"/>
      <c r="B1261" s="104"/>
      <c r="C1261" s="104"/>
      <c r="D1261" s="104"/>
      <c r="E1261" s="104"/>
      <c r="F1261" s="104"/>
      <c r="G1261" s="104"/>
      <c r="H1261" s="104"/>
      <c r="I1261" s="104"/>
      <c r="J1261" s="104"/>
      <c r="K1261" s="104"/>
      <c r="L1261" s="104"/>
      <c r="M1261" s="104"/>
      <c r="N1261" s="104"/>
      <c r="O1261" s="104"/>
      <c r="P1261" s="104"/>
      <c r="Q1261" s="104"/>
      <c r="R1261" s="104"/>
      <c r="S1261" s="104"/>
      <c r="T1261" s="104"/>
      <c r="U1261" s="104"/>
      <c r="V1261" s="104"/>
      <c r="W1261" s="104"/>
      <c r="X1261" s="104"/>
      <c r="Y1261" s="104"/>
      <c r="Z1261" s="104"/>
      <c r="AA1261" s="104"/>
      <c r="AB1261" s="104"/>
    </row>
    <row r="1262" spans="1:28" ht="14.25" customHeight="1" x14ac:dyDescent="0.25">
      <c r="A1262" s="104"/>
      <c r="B1262" s="104"/>
      <c r="C1262" s="104"/>
      <c r="D1262" s="104"/>
      <c r="E1262" s="104"/>
      <c r="F1262" s="104"/>
      <c r="G1262" s="104"/>
      <c r="H1262" s="104"/>
      <c r="I1262" s="104"/>
      <c r="J1262" s="104"/>
      <c r="K1262" s="104"/>
      <c r="L1262" s="104"/>
      <c r="M1262" s="104"/>
      <c r="N1262" s="104"/>
      <c r="O1262" s="104"/>
      <c r="P1262" s="104"/>
      <c r="Q1262" s="104"/>
      <c r="R1262" s="104"/>
      <c r="S1262" s="104"/>
      <c r="T1262" s="104"/>
      <c r="U1262" s="104"/>
      <c r="V1262" s="104"/>
      <c r="W1262" s="104"/>
      <c r="X1262" s="104"/>
      <c r="Y1262" s="104"/>
      <c r="Z1262" s="104"/>
      <c r="AA1262" s="104"/>
      <c r="AB1262" s="104"/>
    </row>
    <row r="1263" spans="1:28" ht="14.25" customHeight="1" x14ac:dyDescent="0.25">
      <c r="A1263" s="104"/>
      <c r="B1263" s="104"/>
      <c r="C1263" s="104"/>
      <c r="D1263" s="104"/>
      <c r="E1263" s="104"/>
      <c r="F1263" s="104"/>
      <c r="G1263" s="104"/>
      <c r="H1263" s="104"/>
      <c r="I1263" s="104"/>
      <c r="J1263" s="104"/>
      <c r="K1263" s="104"/>
      <c r="L1263" s="104"/>
      <c r="M1263" s="104"/>
      <c r="N1263" s="104"/>
      <c r="O1263" s="104"/>
      <c r="P1263" s="104"/>
      <c r="Q1263" s="104"/>
      <c r="R1263" s="104"/>
      <c r="S1263" s="104"/>
      <c r="T1263" s="104"/>
      <c r="U1263" s="104"/>
      <c r="V1263" s="104"/>
      <c r="W1263" s="104"/>
      <c r="X1263" s="104"/>
      <c r="Y1263" s="104"/>
      <c r="Z1263" s="104"/>
      <c r="AA1263" s="104"/>
      <c r="AB1263" s="104"/>
    </row>
    <row r="1264" spans="1:28" ht="14.25" customHeight="1" x14ac:dyDescent="0.25">
      <c r="A1264" s="104"/>
      <c r="B1264" s="104"/>
      <c r="C1264" s="104"/>
      <c r="D1264" s="104"/>
      <c r="E1264" s="104"/>
      <c r="F1264" s="104"/>
      <c r="G1264" s="104"/>
      <c r="H1264" s="104"/>
      <c r="I1264" s="104"/>
      <c r="J1264" s="104"/>
      <c r="K1264" s="104"/>
      <c r="L1264" s="104"/>
      <c r="M1264" s="104"/>
      <c r="N1264" s="104"/>
      <c r="O1264" s="104"/>
      <c r="P1264" s="104"/>
      <c r="Q1264" s="104"/>
      <c r="R1264" s="104"/>
      <c r="S1264" s="104"/>
      <c r="T1264" s="104"/>
      <c r="U1264" s="104"/>
      <c r="V1264" s="104"/>
      <c r="W1264" s="104"/>
      <c r="X1264" s="104"/>
      <c r="Y1264" s="104"/>
      <c r="Z1264" s="104"/>
      <c r="AA1264" s="104"/>
      <c r="AB1264" s="104"/>
    </row>
    <row r="1265" spans="1:28" ht="14.25" customHeight="1" x14ac:dyDescent="0.25">
      <c r="A1265" s="104"/>
      <c r="B1265" s="104"/>
      <c r="C1265" s="104"/>
      <c r="D1265" s="104"/>
      <c r="E1265" s="104"/>
      <c r="F1265" s="104"/>
      <c r="G1265" s="104"/>
      <c r="H1265" s="104"/>
      <c r="I1265" s="104"/>
      <c r="J1265" s="104"/>
      <c r="K1265" s="104"/>
      <c r="L1265" s="104"/>
      <c r="M1265" s="104"/>
      <c r="N1265" s="104"/>
      <c r="O1265" s="104"/>
      <c r="P1265" s="104"/>
      <c r="Q1265" s="104"/>
      <c r="R1265" s="104"/>
      <c r="S1265" s="104"/>
      <c r="T1265" s="104"/>
      <c r="U1265" s="104"/>
      <c r="V1265" s="104"/>
      <c r="W1265" s="104"/>
      <c r="X1265" s="104"/>
      <c r="Y1265" s="104"/>
      <c r="Z1265" s="104"/>
      <c r="AA1265" s="104"/>
      <c r="AB1265" s="104"/>
    </row>
    <row r="1266" spans="1:28" ht="14.25" customHeight="1" x14ac:dyDescent="0.25">
      <c r="A1266" s="104"/>
      <c r="B1266" s="104"/>
      <c r="C1266" s="104"/>
      <c r="D1266" s="104"/>
      <c r="E1266" s="104"/>
      <c r="F1266" s="104"/>
      <c r="G1266" s="104"/>
      <c r="H1266" s="104"/>
      <c r="I1266" s="104"/>
      <c r="J1266" s="104"/>
      <c r="K1266" s="104"/>
      <c r="L1266" s="104"/>
      <c r="M1266" s="104"/>
      <c r="N1266" s="104"/>
      <c r="O1266" s="104"/>
      <c r="P1266" s="104"/>
      <c r="Q1266" s="104"/>
      <c r="R1266" s="104"/>
      <c r="S1266" s="104"/>
      <c r="T1266" s="104"/>
      <c r="U1266" s="104"/>
      <c r="V1266" s="104"/>
      <c r="W1266" s="104"/>
      <c r="X1266" s="104"/>
      <c r="Y1266" s="104"/>
      <c r="Z1266" s="104"/>
      <c r="AA1266" s="104"/>
      <c r="AB1266" s="104"/>
    </row>
    <row r="1267" spans="1:28" ht="14.25" customHeight="1" x14ac:dyDescent="0.25">
      <c r="A1267" s="104"/>
      <c r="B1267" s="104"/>
      <c r="C1267" s="104"/>
      <c r="D1267" s="104"/>
      <c r="E1267" s="104"/>
      <c r="F1267" s="104"/>
      <c r="G1267" s="104"/>
      <c r="H1267" s="104"/>
      <c r="I1267" s="104"/>
      <c r="J1267" s="104"/>
      <c r="K1267" s="104"/>
      <c r="L1267" s="104"/>
      <c r="M1267" s="104"/>
      <c r="N1267" s="104"/>
      <c r="O1267" s="104"/>
      <c r="P1267" s="104"/>
      <c r="Q1267" s="104"/>
      <c r="R1267" s="104"/>
      <c r="S1267" s="104"/>
      <c r="T1267" s="104"/>
      <c r="U1267" s="104"/>
      <c r="V1267" s="104"/>
      <c r="W1267" s="104"/>
      <c r="X1267" s="104"/>
      <c r="Y1267" s="104"/>
      <c r="Z1267" s="104"/>
      <c r="AA1267" s="104"/>
      <c r="AB1267" s="104"/>
    </row>
    <row r="1268" spans="1:28" ht="14.25" customHeight="1" x14ac:dyDescent="0.25">
      <c r="A1268" s="104"/>
      <c r="B1268" s="104"/>
      <c r="C1268" s="104"/>
      <c r="D1268" s="104"/>
      <c r="E1268" s="104"/>
      <c r="F1268" s="104"/>
      <c r="G1268" s="104"/>
      <c r="H1268" s="104"/>
      <c r="I1268" s="104"/>
      <c r="J1268" s="104"/>
      <c r="K1268" s="104"/>
      <c r="L1268" s="104"/>
      <c r="M1268" s="104"/>
      <c r="N1268" s="104"/>
      <c r="O1268" s="104"/>
      <c r="P1268" s="104"/>
      <c r="Q1268" s="104"/>
      <c r="R1268" s="104"/>
      <c r="S1268" s="104"/>
      <c r="T1268" s="104"/>
      <c r="U1268" s="104"/>
      <c r="V1268" s="104"/>
      <c r="W1268" s="104"/>
      <c r="X1268" s="104"/>
      <c r="Y1268" s="104"/>
      <c r="Z1268" s="104"/>
      <c r="AA1268" s="104"/>
      <c r="AB1268" s="104"/>
    </row>
    <row r="1269" spans="1:28" ht="14.25" customHeight="1" x14ac:dyDescent="0.25">
      <c r="A1269" s="104"/>
      <c r="B1269" s="104"/>
      <c r="C1269" s="104"/>
      <c r="D1269" s="104"/>
      <c r="E1269" s="104"/>
      <c r="F1269" s="104"/>
      <c r="G1269" s="104"/>
      <c r="H1269" s="104"/>
      <c r="I1269" s="104"/>
      <c r="J1269" s="104"/>
      <c r="K1269" s="104"/>
      <c r="L1269" s="104"/>
      <c r="M1269" s="104"/>
      <c r="N1269" s="104"/>
      <c r="O1269" s="104"/>
      <c r="P1269" s="104"/>
      <c r="Q1269" s="104"/>
      <c r="R1269" s="104"/>
      <c r="S1269" s="104"/>
      <c r="T1269" s="104"/>
      <c r="U1269" s="104"/>
      <c r="V1269" s="104"/>
      <c r="W1269" s="104"/>
      <c r="X1269" s="104"/>
      <c r="Y1269" s="104"/>
      <c r="Z1269" s="104"/>
      <c r="AA1269" s="104"/>
      <c r="AB1269" s="104"/>
    </row>
    <row r="1270" spans="1:28" ht="14.25" customHeight="1" x14ac:dyDescent="0.25">
      <c r="A1270" s="104"/>
      <c r="B1270" s="104"/>
      <c r="C1270" s="104"/>
      <c r="D1270" s="104"/>
      <c r="E1270" s="104"/>
      <c r="F1270" s="104"/>
      <c r="G1270" s="104"/>
      <c r="H1270" s="104"/>
      <c r="I1270" s="104"/>
      <c r="J1270" s="104"/>
      <c r="K1270" s="104"/>
      <c r="L1270" s="104"/>
      <c r="M1270" s="104"/>
      <c r="N1270" s="104"/>
      <c r="O1270" s="104"/>
      <c r="P1270" s="104"/>
      <c r="Q1270" s="104"/>
      <c r="R1270" s="104"/>
      <c r="S1270" s="104"/>
      <c r="T1270" s="104"/>
      <c r="U1270" s="104"/>
      <c r="V1270" s="104"/>
      <c r="W1270" s="104"/>
      <c r="X1270" s="104"/>
      <c r="Y1270" s="104"/>
      <c r="Z1270" s="104"/>
      <c r="AA1270" s="104"/>
      <c r="AB1270" s="104"/>
    </row>
    <row r="1271" spans="1:28" ht="14.25" customHeight="1" x14ac:dyDescent="0.25">
      <c r="A1271" s="104"/>
      <c r="B1271" s="104"/>
      <c r="C1271" s="104"/>
      <c r="D1271" s="104"/>
      <c r="E1271" s="104"/>
      <c r="F1271" s="104"/>
      <c r="G1271" s="104"/>
      <c r="H1271" s="104"/>
      <c r="I1271" s="104"/>
      <c r="J1271" s="104"/>
      <c r="K1271" s="104"/>
      <c r="L1271" s="104"/>
      <c r="M1271" s="104"/>
      <c r="N1271" s="104"/>
      <c r="O1271" s="104"/>
      <c r="P1271" s="104"/>
      <c r="Q1271" s="104"/>
      <c r="R1271" s="104"/>
      <c r="S1271" s="104"/>
      <c r="T1271" s="104"/>
      <c r="U1271" s="104"/>
      <c r="V1271" s="104"/>
      <c r="W1271" s="104"/>
      <c r="X1271" s="104"/>
      <c r="Y1271" s="104"/>
      <c r="Z1271" s="104"/>
      <c r="AA1271" s="104"/>
      <c r="AB1271" s="104"/>
    </row>
    <row r="1272" spans="1:28" ht="14.25" customHeight="1" x14ac:dyDescent="0.25">
      <c r="A1272" s="104"/>
      <c r="B1272" s="104"/>
      <c r="C1272" s="104"/>
      <c r="D1272" s="104"/>
      <c r="E1272" s="104"/>
      <c r="F1272" s="104"/>
      <c r="G1272" s="104"/>
      <c r="H1272" s="104"/>
      <c r="I1272" s="104"/>
      <c r="J1272" s="104"/>
      <c r="K1272" s="104"/>
      <c r="L1272" s="104"/>
      <c r="M1272" s="104"/>
      <c r="N1272" s="104"/>
      <c r="O1272" s="104"/>
      <c r="P1272" s="104"/>
      <c r="Q1272" s="104"/>
      <c r="R1272" s="104"/>
      <c r="S1272" s="104"/>
      <c r="T1272" s="104"/>
      <c r="U1272" s="104"/>
      <c r="V1272" s="104"/>
      <c r="W1272" s="104"/>
      <c r="X1272" s="104"/>
      <c r="Y1272" s="104"/>
      <c r="Z1272" s="104"/>
      <c r="AA1272" s="104"/>
      <c r="AB1272" s="104"/>
    </row>
    <row r="1273" spans="1:28" ht="14.25" customHeight="1" x14ac:dyDescent="0.25">
      <c r="A1273" s="104"/>
      <c r="B1273" s="104"/>
      <c r="C1273" s="104"/>
      <c r="D1273" s="104"/>
      <c r="E1273" s="104"/>
      <c r="F1273" s="104"/>
      <c r="G1273" s="104"/>
      <c r="H1273" s="104"/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104"/>
      <c r="T1273" s="104"/>
      <c r="U1273" s="104"/>
      <c r="V1273" s="104"/>
      <c r="W1273" s="104"/>
      <c r="X1273" s="104"/>
      <c r="Y1273" s="104"/>
      <c r="Z1273" s="104"/>
      <c r="AA1273" s="104"/>
      <c r="AB1273" s="104"/>
    </row>
    <row r="1274" spans="1:28" ht="14.25" customHeight="1" x14ac:dyDescent="0.25">
      <c r="A1274" s="104"/>
      <c r="B1274" s="104"/>
      <c r="C1274" s="104"/>
      <c r="D1274" s="104"/>
      <c r="E1274" s="104"/>
      <c r="F1274" s="104"/>
      <c r="G1274" s="104"/>
      <c r="H1274" s="104"/>
      <c r="I1274" s="104"/>
      <c r="J1274" s="104"/>
      <c r="K1274" s="104"/>
      <c r="L1274" s="104"/>
      <c r="M1274" s="104"/>
      <c r="N1274" s="104"/>
      <c r="O1274" s="104"/>
      <c r="P1274" s="104"/>
      <c r="Q1274" s="104"/>
      <c r="R1274" s="104"/>
      <c r="S1274" s="104"/>
      <c r="T1274" s="104"/>
      <c r="U1274" s="104"/>
      <c r="V1274" s="104"/>
      <c r="W1274" s="104"/>
      <c r="X1274" s="104"/>
      <c r="Y1274" s="104"/>
      <c r="Z1274" s="104"/>
      <c r="AA1274" s="104"/>
      <c r="AB1274" s="104"/>
    </row>
    <row r="1275" spans="1:28" ht="14.25" customHeight="1" x14ac:dyDescent="0.25">
      <c r="A1275" s="104"/>
      <c r="B1275" s="104"/>
      <c r="C1275" s="104"/>
      <c r="D1275" s="104"/>
      <c r="E1275" s="104"/>
      <c r="F1275" s="104"/>
      <c r="G1275" s="104"/>
      <c r="H1275" s="104"/>
      <c r="I1275" s="104"/>
      <c r="J1275" s="104"/>
      <c r="K1275" s="104"/>
      <c r="L1275" s="104"/>
      <c r="M1275" s="104"/>
      <c r="N1275" s="104"/>
      <c r="O1275" s="104"/>
      <c r="P1275" s="104"/>
      <c r="Q1275" s="104"/>
      <c r="R1275" s="104"/>
      <c r="S1275" s="104"/>
      <c r="T1275" s="104"/>
      <c r="U1275" s="104"/>
      <c r="V1275" s="104"/>
      <c r="W1275" s="104"/>
      <c r="X1275" s="104"/>
      <c r="Y1275" s="104"/>
      <c r="Z1275" s="104"/>
      <c r="AA1275" s="104"/>
      <c r="AB1275" s="104"/>
    </row>
  </sheetData>
  <mergeCells count="1012">
    <mergeCell ref="C962:E962"/>
    <mergeCell ref="C963:E963"/>
    <mergeCell ref="C986:E986"/>
    <mergeCell ref="C987:E987"/>
    <mergeCell ref="C988:E988"/>
    <mergeCell ref="B991:L991"/>
    <mergeCell ref="C992:E992"/>
    <mergeCell ref="C993:E993"/>
    <mergeCell ref="C994:E994"/>
    <mergeCell ref="C925:E925"/>
    <mergeCell ref="B928:L928"/>
    <mergeCell ref="B929:L929"/>
    <mergeCell ref="B930:L930"/>
    <mergeCell ref="C931:E931"/>
    <mergeCell ref="C932:E932"/>
    <mergeCell ref="C933:E933"/>
    <mergeCell ref="B936:L936"/>
    <mergeCell ref="C937:E937"/>
    <mergeCell ref="C938:E938"/>
    <mergeCell ref="C939:E939"/>
    <mergeCell ref="B942:L942"/>
    <mergeCell ref="C943:E943"/>
    <mergeCell ref="C944:E944"/>
    <mergeCell ref="C945:E945"/>
    <mergeCell ref="B948:L948"/>
    <mergeCell ref="B949:L949"/>
    <mergeCell ref="C873:E873"/>
    <mergeCell ref="F894:H894"/>
    <mergeCell ref="B895:D895"/>
    <mergeCell ref="B897:L897"/>
    <mergeCell ref="E898:G898"/>
    <mergeCell ref="E899:G899"/>
    <mergeCell ref="E900:G900"/>
    <mergeCell ref="B903:L903"/>
    <mergeCell ref="C964:E964"/>
    <mergeCell ref="B967:L967"/>
    <mergeCell ref="C968:E968"/>
    <mergeCell ref="C969:E969"/>
    <mergeCell ref="C970:E970"/>
    <mergeCell ref="B973:L973"/>
    <mergeCell ref="C974:E974"/>
    <mergeCell ref="C975:E975"/>
    <mergeCell ref="C976:E976"/>
    <mergeCell ref="B904:L904"/>
    <mergeCell ref="C905:E905"/>
    <mergeCell ref="C906:E906"/>
    <mergeCell ref="C907:E907"/>
    <mergeCell ref="B910:L910"/>
    <mergeCell ref="C911:E911"/>
    <mergeCell ref="C912:E912"/>
    <mergeCell ref="C913:E913"/>
    <mergeCell ref="B916:L916"/>
    <mergeCell ref="C917:E917"/>
    <mergeCell ref="C918:E918"/>
    <mergeCell ref="C919:E919"/>
    <mergeCell ref="B922:L922"/>
    <mergeCell ref="C923:E923"/>
    <mergeCell ref="C924:E924"/>
    <mergeCell ref="C886:E886"/>
    <mergeCell ref="C887:E887"/>
    <mergeCell ref="B890:L890"/>
    <mergeCell ref="B891:L891"/>
    <mergeCell ref="F892:H892"/>
    <mergeCell ref="F893:H893"/>
    <mergeCell ref="B814:L814"/>
    <mergeCell ref="B815:L815"/>
    <mergeCell ref="C816:E816"/>
    <mergeCell ref="C817:E817"/>
    <mergeCell ref="C818:E818"/>
    <mergeCell ref="B821:L821"/>
    <mergeCell ref="C822:E822"/>
    <mergeCell ref="C823:E823"/>
    <mergeCell ref="C824:E824"/>
    <mergeCell ref="B827:L827"/>
    <mergeCell ref="B828:L828"/>
    <mergeCell ref="B829:L829"/>
    <mergeCell ref="C830:E830"/>
    <mergeCell ref="C831:E831"/>
    <mergeCell ref="C832:E832"/>
    <mergeCell ref="B835:L835"/>
    <mergeCell ref="C836:E836"/>
    <mergeCell ref="C837:E837"/>
    <mergeCell ref="C838:E838"/>
    <mergeCell ref="B841:L841"/>
    <mergeCell ref="C842:E842"/>
    <mergeCell ref="C843:E843"/>
    <mergeCell ref="C844:E844"/>
    <mergeCell ref="B847:L847"/>
    <mergeCell ref="C848:E848"/>
    <mergeCell ref="C849:E849"/>
    <mergeCell ref="B801:L801"/>
    <mergeCell ref="C802:E802"/>
    <mergeCell ref="C803:E803"/>
    <mergeCell ref="C804:E804"/>
    <mergeCell ref="B807:L807"/>
    <mergeCell ref="B808:L808"/>
    <mergeCell ref="C809:E809"/>
    <mergeCell ref="C810:E810"/>
    <mergeCell ref="C811:E811"/>
    <mergeCell ref="C874:E874"/>
    <mergeCell ref="C875:E875"/>
    <mergeCell ref="B878:L878"/>
    <mergeCell ref="C879:E879"/>
    <mergeCell ref="C880:E880"/>
    <mergeCell ref="C881:E881"/>
    <mergeCell ref="B884:L884"/>
    <mergeCell ref="C885:E885"/>
    <mergeCell ref="C850:E850"/>
    <mergeCell ref="B853:L853"/>
    <mergeCell ref="C854:E854"/>
    <mergeCell ref="C855:E855"/>
    <mergeCell ref="C856:E856"/>
    <mergeCell ref="B859:L859"/>
    <mergeCell ref="C860:E860"/>
    <mergeCell ref="C861:E861"/>
    <mergeCell ref="C862:E862"/>
    <mergeCell ref="B865:L865"/>
    <mergeCell ref="C866:E866"/>
    <mergeCell ref="C867:E867"/>
    <mergeCell ref="C868:E868"/>
    <mergeCell ref="B871:L871"/>
    <mergeCell ref="B872:L872"/>
    <mergeCell ref="C774:E774"/>
    <mergeCell ref="B777:L777"/>
    <mergeCell ref="C778:E778"/>
    <mergeCell ref="C779:E779"/>
    <mergeCell ref="C780:E780"/>
    <mergeCell ref="B783:L783"/>
    <mergeCell ref="C784:E784"/>
    <mergeCell ref="C785:E785"/>
    <mergeCell ref="C786:E786"/>
    <mergeCell ref="B789:L789"/>
    <mergeCell ref="C790:E790"/>
    <mergeCell ref="C791:E791"/>
    <mergeCell ref="C792:E792"/>
    <mergeCell ref="B795:L795"/>
    <mergeCell ref="C796:E796"/>
    <mergeCell ref="C797:E797"/>
    <mergeCell ref="C798:E798"/>
    <mergeCell ref="B751:L751"/>
    <mergeCell ref="B752:L752"/>
    <mergeCell ref="C753:E753"/>
    <mergeCell ref="C754:E754"/>
    <mergeCell ref="C755:E755"/>
    <mergeCell ref="B758:L758"/>
    <mergeCell ref="C759:E759"/>
    <mergeCell ref="C760:E760"/>
    <mergeCell ref="C761:E761"/>
    <mergeCell ref="B764:L764"/>
    <mergeCell ref="B765:L765"/>
    <mergeCell ref="C766:E766"/>
    <mergeCell ref="C767:E767"/>
    <mergeCell ref="C768:E768"/>
    <mergeCell ref="B771:L771"/>
    <mergeCell ref="C772:E772"/>
    <mergeCell ref="C773:E773"/>
    <mergeCell ref="C700:E700"/>
    <mergeCell ref="C701:E701"/>
    <mergeCell ref="C702:E702"/>
    <mergeCell ref="B705:L705"/>
    <mergeCell ref="C706:E706"/>
    <mergeCell ref="C707:E707"/>
    <mergeCell ref="C708:E708"/>
    <mergeCell ref="B711:L711"/>
    <mergeCell ref="B732:L732"/>
    <mergeCell ref="C733:E733"/>
    <mergeCell ref="C734:E734"/>
    <mergeCell ref="C735:E735"/>
    <mergeCell ref="B738:L738"/>
    <mergeCell ref="C739:E739"/>
    <mergeCell ref="C740:E740"/>
    <mergeCell ref="C741:E741"/>
    <mergeCell ref="B744:L744"/>
    <mergeCell ref="C675:E675"/>
    <mergeCell ref="C676:E676"/>
    <mergeCell ref="C677:E677"/>
    <mergeCell ref="B680:L680"/>
    <mergeCell ref="C681:E681"/>
    <mergeCell ref="C682:E682"/>
    <mergeCell ref="C683:E683"/>
    <mergeCell ref="B686:L686"/>
    <mergeCell ref="C687:E687"/>
    <mergeCell ref="C688:E688"/>
    <mergeCell ref="C689:E689"/>
    <mergeCell ref="B692:L692"/>
    <mergeCell ref="B693:L693"/>
    <mergeCell ref="C694:E694"/>
    <mergeCell ref="C695:E695"/>
    <mergeCell ref="C696:E696"/>
    <mergeCell ref="B699:L699"/>
    <mergeCell ref="B650:L650"/>
    <mergeCell ref="C651:E651"/>
    <mergeCell ref="C652:E652"/>
    <mergeCell ref="C653:E653"/>
    <mergeCell ref="B656:L656"/>
    <mergeCell ref="C657:E657"/>
    <mergeCell ref="C658:E658"/>
    <mergeCell ref="C659:E659"/>
    <mergeCell ref="B662:L662"/>
    <mergeCell ref="C663:E663"/>
    <mergeCell ref="C664:E664"/>
    <mergeCell ref="C665:E665"/>
    <mergeCell ref="B668:L668"/>
    <mergeCell ref="C669:E669"/>
    <mergeCell ref="C670:E670"/>
    <mergeCell ref="C671:E671"/>
    <mergeCell ref="B674:L674"/>
    <mergeCell ref="F1048:H1048"/>
    <mergeCell ref="F1049:H1049"/>
    <mergeCell ref="F1050:H1050"/>
    <mergeCell ref="B1051:D1051"/>
    <mergeCell ref="B1053:L1053"/>
    <mergeCell ref="E1054:G1054"/>
    <mergeCell ref="E1055:G1055"/>
    <mergeCell ref="E1056:G1056"/>
    <mergeCell ref="B1059:L1059"/>
    <mergeCell ref="B1060:L1060"/>
    <mergeCell ref="B1061:L1061"/>
    <mergeCell ref="C1062:E1062"/>
    <mergeCell ref="C1063:E1063"/>
    <mergeCell ref="C1064:E1064"/>
    <mergeCell ref="C712:E712"/>
    <mergeCell ref="C713:E713"/>
    <mergeCell ref="C714:E714"/>
    <mergeCell ref="B717:L717"/>
    <mergeCell ref="B718:L718"/>
    <mergeCell ref="B719:L719"/>
    <mergeCell ref="B720:L720"/>
    <mergeCell ref="C721:E721"/>
    <mergeCell ref="C722:E722"/>
    <mergeCell ref="C723:E723"/>
    <mergeCell ref="B726:L726"/>
    <mergeCell ref="C727:E727"/>
    <mergeCell ref="C728:E728"/>
    <mergeCell ref="C729:E729"/>
    <mergeCell ref="C745:E745"/>
    <mergeCell ref="C746:E746"/>
    <mergeCell ref="C747:E747"/>
    <mergeCell ref="B750:L750"/>
    <mergeCell ref="C1108:E1108"/>
    <mergeCell ref="B1111:L1111"/>
    <mergeCell ref="C1112:E1112"/>
    <mergeCell ref="C1113:E1113"/>
    <mergeCell ref="C1114:E1114"/>
    <mergeCell ref="C1096:E1096"/>
    <mergeCell ref="B1099:L1099"/>
    <mergeCell ref="C1100:E1100"/>
    <mergeCell ref="C1101:E1101"/>
    <mergeCell ref="C1102:E1102"/>
    <mergeCell ref="B1105:L1105"/>
    <mergeCell ref="C1106:E1106"/>
    <mergeCell ref="B997:L997"/>
    <mergeCell ref="C998:E998"/>
    <mergeCell ref="C999:E999"/>
    <mergeCell ref="C1000:E1000"/>
    <mergeCell ref="B1003:L1003"/>
    <mergeCell ref="C1004:E1004"/>
    <mergeCell ref="C1005:E1005"/>
    <mergeCell ref="C1006:E1006"/>
    <mergeCell ref="B1009:L1009"/>
    <mergeCell ref="C1010:E1010"/>
    <mergeCell ref="C1011:E1011"/>
    <mergeCell ref="C1012:E1012"/>
    <mergeCell ref="B1015:L1015"/>
    <mergeCell ref="C1016:E1016"/>
    <mergeCell ref="C1017:E1017"/>
    <mergeCell ref="C1018:E1018"/>
    <mergeCell ref="B1021:L1021"/>
    <mergeCell ref="C1022:E1022"/>
    <mergeCell ref="C1023:E1023"/>
    <mergeCell ref="C1024:E1024"/>
    <mergeCell ref="B1074:L1074"/>
    <mergeCell ref="C1075:E1075"/>
    <mergeCell ref="C1076:E1076"/>
    <mergeCell ref="C1077:E1077"/>
    <mergeCell ref="B1080:L1080"/>
    <mergeCell ref="C1081:E1081"/>
    <mergeCell ref="C1082:E1082"/>
    <mergeCell ref="C1083:E1083"/>
    <mergeCell ref="B1086:L1086"/>
    <mergeCell ref="C1087:E1087"/>
    <mergeCell ref="C1088:E1088"/>
    <mergeCell ref="C1089:E1089"/>
    <mergeCell ref="B1092:L1092"/>
    <mergeCell ref="B1093:L1093"/>
    <mergeCell ref="C1094:E1094"/>
    <mergeCell ref="C1095:E1095"/>
    <mergeCell ref="C1107:E1107"/>
    <mergeCell ref="C568:E568"/>
    <mergeCell ref="B571:L571"/>
    <mergeCell ref="C572:E572"/>
    <mergeCell ref="C573:E573"/>
    <mergeCell ref="C574:E574"/>
    <mergeCell ref="C639:E639"/>
    <mergeCell ref="C640:E640"/>
    <mergeCell ref="C641:E641"/>
    <mergeCell ref="B644:L644"/>
    <mergeCell ref="C645:E645"/>
    <mergeCell ref="C646:E646"/>
    <mergeCell ref="C647:E647"/>
    <mergeCell ref="B1067:L1067"/>
    <mergeCell ref="C1068:E1068"/>
    <mergeCell ref="C1069:E1069"/>
    <mergeCell ref="C1070:E1070"/>
    <mergeCell ref="B1073:L1073"/>
    <mergeCell ref="B1027:L1027"/>
    <mergeCell ref="C1028:E1028"/>
    <mergeCell ref="C1029:E1029"/>
    <mergeCell ref="C1030:E1030"/>
    <mergeCell ref="B1033:L1033"/>
    <mergeCell ref="B1034:L1034"/>
    <mergeCell ref="C1035:E1035"/>
    <mergeCell ref="C1036:E1036"/>
    <mergeCell ref="C1037:E1037"/>
    <mergeCell ref="B1040:L1040"/>
    <mergeCell ref="C1041:E1041"/>
    <mergeCell ref="C1042:E1042"/>
    <mergeCell ref="C1043:E1043"/>
    <mergeCell ref="B1046:L1046"/>
    <mergeCell ref="B1047:L1047"/>
    <mergeCell ref="B625:L625"/>
    <mergeCell ref="C626:E626"/>
    <mergeCell ref="C627:E627"/>
    <mergeCell ref="C628:E628"/>
    <mergeCell ref="B631:L631"/>
    <mergeCell ref="B632:L632"/>
    <mergeCell ref="C633:E633"/>
    <mergeCell ref="C634:E634"/>
    <mergeCell ref="C635:E635"/>
    <mergeCell ref="B638:L638"/>
    <mergeCell ref="B513:L513"/>
    <mergeCell ref="E514:G514"/>
    <mergeCell ref="E515:G515"/>
    <mergeCell ref="E516:G516"/>
    <mergeCell ref="B519:L519"/>
    <mergeCell ref="E520:G520"/>
    <mergeCell ref="E521:G521"/>
    <mergeCell ref="E522:G522"/>
    <mergeCell ref="B525:L525"/>
    <mergeCell ref="C526:E526"/>
    <mergeCell ref="C527:E527"/>
    <mergeCell ref="C528:E528"/>
    <mergeCell ref="B531:L531"/>
    <mergeCell ref="E532:G532"/>
    <mergeCell ref="B537:L537"/>
    <mergeCell ref="B538:L538"/>
    <mergeCell ref="B539:L539"/>
    <mergeCell ref="C540:E540"/>
    <mergeCell ref="C541:E541"/>
    <mergeCell ref="C542:E542"/>
    <mergeCell ref="B545:L545"/>
    <mergeCell ref="C546:E546"/>
    <mergeCell ref="C598:E598"/>
    <mergeCell ref="B601:L601"/>
    <mergeCell ref="C602:E602"/>
    <mergeCell ref="C603:E603"/>
    <mergeCell ref="C604:E604"/>
    <mergeCell ref="B607:L607"/>
    <mergeCell ref="C608:E608"/>
    <mergeCell ref="C609:E609"/>
    <mergeCell ref="C610:E610"/>
    <mergeCell ref="B613:L613"/>
    <mergeCell ref="C614:E614"/>
    <mergeCell ref="C615:E615"/>
    <mergeCell ref="C616:E616"/>
    <mergeCell ref="B619:L619"/>
    <mergeCell ref="C620:E620"/>
    <mergeCell ref="C621:E621"/>
    <mergeCell ref="C622:E622"/>
    <mergeCell ref="E533:G533"/>
    <mergeCell ref="E534:G534"/>
    <mergeCell ref="B577:L577"/>
    <mergeCell ref="C578:E578"/>
    <mergeCell ref="C579:E579"/>
    <mergeCell ref="C580:E580"/>
    <mergeCell ref="B583:L583"/>
    <mergeCell ref="C584:E584"/>
    <mergeCell ref="C585:E585"/>
    <mergeCell ref="C586:E586"/>
    <mergeCell ref="B589:L589"/>
    <mergeCell ref="C590:E590"/>
    <mergeCell ref="C591:E591"/>
    <mergeCell ref="C592:E592"/>
    <mergeCell ref="B595:L595"/>
    <mergeCell ref="C596:E596"/>
    <mergeCell ref="C597:E597"/>
    <mergeCell ref="C547:E547"/>
    <mergeCell ref="C548:E548"/>
    <mergeCell ref="B551:L551"/>
    <mergeCell ref="C552:E552"/>
    <mergeCell ref="C553:E553"/>
    <mergeCell ref="C554:E554"/>
    <mergeCell ref="B557:L557"/>
    <mergeCell ref="B558:L558"/>
    <mergeCell ref="B559:L559"/>
    <mergeCell ref="C560:E560"/>
    <mergeCell ref="C561:E561"/>
    <mergeCell ref="C562:E562"/>
    <mergeCell ref="B565:L565"/>
    <mergeCell ref="C566:E566"/>
    <mergeCell ref="C567:E567"/>
    <mergeCell ref="S411:U411"/>
    <mergeCell ref="S412:U412"/>
    <mergeCell ref="S413:U413"/>
    <mergeCell ref="T422:V422"/>
    <mergeCell ref="T423:V423"/>
    <mergeCell ref="T424:V424"/>
    <mergeCell ref="Q425:R425"/>
    <mergeCell ref="S464:U464"/>
    <mergeCell ref="S465:U465"/>
    <mergeCell ref="S466:U466"/>
    <mergeCell ref="O467:Q467"/>
    <mergeCell ref="B468:L468"/>
    <mergeCell ref="E469:G469"/>
    <mergeCell ref="E470:G470"/>
    <mergeCell ref="E471:G471"/>
    <mergeCell ref="B474:L474"/>
    <mergeCell ref="B475:L475"/>
    <mergeCell ref="P414:Q414"/>
    <mergeCell ref="P422:P424"/>
    <mergeCell ref="C431:E431"/>
    <mergeCell ref="C432:E432"/>
    <mergeCell ref="F446:H446"/>
    <mergeCell ref="B447:D447"/>
    <mergeCell ref="B449:L449"/>
    <mergeCell ref="B450:L450"/>
    <mergeCell ref="E451:G451"/>
    <mergeCell ref="E452:G452"/>
    <mergeCell ref="E453:G453"/>
    <mergeCell ref="B456:L456"/>
    <mergeCell ref="E457:G457"/>
    <mergeCell ref="E458:G458"/>
    <mergeCell ref="E459:G459"/>
    <mergeCell ref="E498:G498"/>
    <mergeCell ref="B501:L501"/>
    <mergeCell ref="E502:G502"/>
    <mergeCell ref="E503:G503"/>
    <mergeCell ref="E504:G504"/>
    <mergeCell ref="B507:L507"/>
    <mergeCell ref="E508:G508"/>
    <mergeCell ref="E509:G509"/>
    <mergeCell ref="E510:G510"/>
    <mergeCell ref="B386:C386"/>
    <mergeCell ref="B388:L388"/>
    <mergeCell ref="E389:G389"/>
    <mergeCell ref="E390:G390"/>
    <mergeCell ref="E391:G391"/>
    <mergeCell ref="B392:C392"/>
    <mergeCell ref="B394:L394"/>
    <mergeCell ref="E395:G395"/>
    <mergeCell ref="E396:G396"/>
    <mergeCell ref="E397:G397"/>
    <mergeCell ref="B398:C398"/>
    <mergeCell ref="B400:L400"/>
    <mergeCell ref="B401:L401"/>
    <mergeCell ref="E402:G402"/>
    <mergeCell ref="B476:L476"/>
    <mergeCell ref="C477:E477"/>
    <mergeCell ref="C478:E478"/>
    <mergeCell ref="C479:E479"/>
    <mergeCell ref="B482:L482"/>
    <mergeCell ref="C483:E483"/>
    <mergeCell ref="C484:E484"/>
    <mergeCell ref="C485:E485"/>
    <mergeCell ref="B488:L488"/>
    <mergeCell ref="B374:C374"/>
    <mergeCell ref="B376:L376"/>
    <mergeCell ref="E377:G377"/>
    <mergeCell ref="E378:G378"/>
    <mergeCell ref="E379:G379"/>
    <mergeCell ref="B380:C380"/>
    <mergeCell ref="B382:L382"/>
    <mergeCell ref="E383:G383"/>
    <mergeCell ref="E384:G384"/>
    <mergeCell ref="E385:G385"/>
    <mergeCell ref="E403:G403"/>
    <mergeCell ref="E404:G404"/>
    <mergeCell ref="E491:G491"/>
    <mergeCell ref="E492:G492"/>
    <mergeCell ref="B495:L495"/>
    <mergeCell ref="E496:G496"/>
    <mergeCell ref="E497:G497"/>
    <mergeCell ref="B489:L489"/>
    <mergeCell ref="E490:G490"/>
    <mergeCell ref="B422:L422"/>
    <mergeCell ref="E423:G423"/>
    <mergeCell ref="B414:L414"/>
    <mergeCell ref="B415:L415"/>
    <mergeCell ref="C416:E416"/>
    <mergeCell ref="C417:E417"/>
    <mergeCell ref="C418:E418"/>
    <mergeCell ref="B421:L421"/>
    <mergeCell ref="E424:G424"/>
    <mergeCell ref="E425:G425"/>
    <mergeCell ref="B428:L428"/>
    <mergeCell ref="B429:L429"/>
    <mergeCell ref="C430:E430"/>
    <mergeCell ref="E321:G321"/>
    <mergeCell ref="E322:G322"/>
    <mergeCell ref="B323:C323"/>
    <mergeCell ref="B325:L325"/>
    <mergeCell ref="E326:G326"/>
    <mergeCell ref="E327:G327"/>
    <mergeCell ref="E328:G328"/>
    <mergeCell ref="B329:C329"/>
    <mergeCell ref="B331:L331"/>
    <mergeCell ref="C332:E332"/>
    <mergeCell ref="C333:E333"/>
    <mergeCell ref="C334:E334"/>
    <mergeCell ref="B337:L337"/>
    <mergeCell ref="C338:E338"/>
    <mergeCell ref="B443:L443"/>
    <mergeCell ref="P342:R342"/>
    <mergeCell ref="B343:L343"/>
    <mergeCell ref="P343:R343"/>
    <mergeCell ref="B344:L344"/>
    <mergeCell ref="P344:R344"/>
    <mergeCell ref="B345:L345"/>
    <mergeCell ref="E346:G346"/>
    <mergeCell ref="E347:G347"/>
    <mergeCell ref="E348:G348"/>
    <mergeCell ref="B349:C349"/>
    <mergeCell ref="B351:L351"/>
    <mergeCell ref="E352:G352"/>
    <mergeCell ref="E353:G353"/>
    <mergeCell ref="E354:G354"/>
    <mergeCell ref="B355:C355"/>
    <mergeCell ref="B357:L357"/>
    <mergeCell ref="E358:G358"/>
    <mergeCell ref="B405:C405"/>
    <mergeCell ref="B407:L407"/>
    <mergeCell ref="E408:G408"/>
    <mergeCell ref="E409:G409"/>
    <mergeCell ref="E410:G410"/>
    <mergeCell ref="O411:O414"/>
    <mergeCell ref="B413:L413"/>
    <mergeCell ref="O441:Q441"/>
    <mergeCell ref="O442:Q442"/>
    <mergeCell ref="O443:Q443"/>
    <mergeCell ref="B435:L435"/>
    <mergeCell ref="B436:L436"/>
    <mergeCell ref="B437:L437"/>
    <mergeCell ref="F438:H438"/>
    <mergeCell ref="F439:H439"/>
    <mergeCell ref="F440:H440"/>
    <mergeCell ref="B441:D441"/>
    <mergeCell ref="C297:E297"/>
    <mergeCell ref="B300:L300"/>
    <mergeCell ref="C301:E301"/>
    <mergeCell ref="C302:E302"/>
    <mergeCell ref="C303:E303"/>
    <mergeCell ref="B306:L306"/>
    <mergeCell ref="C307:E307"/>
    <mergeCell ref="C308:E308"/>
    <mergeCell ref="C309:E309"/>
    <mergeCell ref="B312:L312"/>
    <mergeCell ref="E313:G313"/>
    <mergeCell ref="E314:G314"/>
    <mergeCell ref="E315:G315"/>
    <mergeCell ref="B316:C316"/>
    <mergeCell ref="B318:L318"/>
    <mergeCell ref="B319:L319"/>
    <mergeCell ref="E320:G320"/>
    <mergeCell ref="B276:L276"/>
    <mergeCell ref="E277:G277"/>
    <mergeCell ref="E278:G278"/>
    <mergeCell ref="E279:G279"/>
    <mergeCell ref="B280:C280"/>
    <mergeCell ref="B282:L282"/>
    <mergeCell ref="E283:G283"/>
    <mergeCell ref="E284:G284"/>
    <mergeCell ref="E285:G285"/>
    <mergeCell ref="B286:C286"/>
    <mergeCell ref="B288:L288"/>
    <mergeCell ref="C289:E289"/>
    <mergeCell ref="C290:E290"/>
    <mergeCell ref="C291:E291"/>
    <mergeCell ref="B294:L294"/>
    <mergeCell ref="C295:E295"/>
    <mergeCell ref="C296:E296"/>
    <mergeCell ref="C200:E200"/>
    <mergeCell ref="B275:L275"/>
    <mergeCell ref="E179:G179"/>
    <mergeCell ref="E180:G180"/>
    <mergeCell ref="E181:G181"/>
    <mergeCell ref="B182:C182"/>
    <mergeCell ref="B184:L184"/>
    <mergeCell ref="E185:G185"/>
    <mergeCell ref="E186:G186"/>
    <mergeCell ref="E187:G187"/>
    <mergeCell ref="B188:C188"/>
    <mergeCell ref="B190:L190"/>
    <mergeCell ref="B191:L191"/>
    <mergeCell ref="B176:L176"/>
    <mergeCell ref="B177:L177"/>
    <mergeCell ref="B178:L178"/>
    <mergeCell ref="B243:L243"/>
    <mergeCell ref="E149:G149"/>
    <mergeCell ref="E150:G150"/>
    <mergeCell ref="O173:O175"/>
    <mergeCell ref="P175:Q175"/>
    <mergeCell ref="B165:L165"/>
    <mergeCell ref="E166:G166"/>
    <mergeCell ref="E167:G167"/>
    <mergeCell ref="E168:G168"/>
    <mergeCell ref="B169:C169"/>
    <mergeCell ref="B171:L171"/>
    <mergeCell ref="B174:C174"/>
    <mergeCell ref="C192:E192"/>
    <mergeCell ref="C193:E193"/>
    <mergeCell ref="C194:E194"/>
    <mergeCell ref="B197:L197"/>
    <mergeCell ref="C198:E198"/>
    <mergeCell ref="C199:E199"/>
    <mergeCell ref="B126:D126"/>
    <mergeCell ref="B128:L128"/>
    <mergeCell ref="E129:G129"/>
    <mergeCell ref="E130:G130"/>
    <mergeCell ref="E131:G131"/>
    <mergeCell ref="B132:C132"/>
    <mergeCell ref="B134:L134"/>
    <mergeCell ref="B137:C137"/>
    <mergeCell ref="B139:L139"/>
    <mergeCell ref="B140:L140"/>
    <mergeCell ref="B141:L141"/>
    <mergeCell ref="F142:H142"/>
    <mergeCell ref="F143:H143"/>
    <mergeCell ref="F144:H144"/>
    <mergeCell ref="B145:D145"/>
    <mergeCell ref="B147:L147"/>
    <mergeCell ref="E148:G148"/>
    <mergeCell ref="B157:D157"/>
    <mergeCell ref="B159:L159"/>
    <mergeCell ref="E160:G160"/>
    <mergeCell ref="E161:G161"/>
    <mergeCell ref="E162:G162"/>
    <mergeCell ref="B163:C163"/>
    <mergeCell ref="B110:L110"/>
    <mergeCell ref="E111:G111"/>
    <mergeCell ref="B74:L74"/>
    <mergeCell ref="F75:H75"/>
    <mergeCell ref="F76:H76"/>
    <mergeCell ref="F77:H77"/>
    <mergeCell ref="B66:L66"/>
    <mergeCell ref="B67:L67"/>
    <mergeCell ref="A68:A70"/>
    <mergeCell ref="B70:C70"/>
    <mergeCell ref="B72:L72"/>
    <mergeCell ref="B73:L73"/>
    <mergeCell ref="A75:A78"/>
    <mergeCell ref="B78:D78"/>
    <mergeCell ref="B80:L80"/>
    <mergeCell ref="E81:G81"/>
    <mergeCell ref="E82:G82"/>
    <mergeCell ref="E83:G83"/>
    <mergeCell ref="B84:C84"/>
    <mergeCell ref="B86:L86"/>
    <mergeCell ref="E87:G87"/>
    <mergeCell ref="E88:G88"/>
    <mergeCell ref="E89:G89"/>
    <mergeCell ref="B90:C90"/>
    <mergeCell ref="B92:L92"/>
    <mergeCell ref="B151:C151"/>
    <mergeCell ref="F94:H94"/>
    <mergeCell ref="B59:L59"/>
    <mergeCell ref="B60:L60"/>
    <mergeCell ref="B61:L61"/>
    <mergeCell ref="A62:A64"/>
    <mergeCell ref="B64:C64"/>
    <mergeCell ref="F95:H95"/>
    <mergeCell ref="B96:D96"/>
    <mergeCell ref="B98:L98"/>
    <mergeCell ref="E99:G99"/>
    <mergeCell ref="E100:G100"/>
    <mergeCell ref="E101:G101"/>
    <mergeCell ref="B102:C102"/>
    <mergeCell ref="B104:L104"/>
    <mergeCell ref="E105:G105"/>
    <mergeCell ref="E106:G106"/>
    <mergeCell ref="F156:H156"/>
    <mergeCell ref="B153:L153"/>
    <mergeCell ref="F154:H154"/>
    <mergeCell ref="F155:H155"/>
    <mergeCell ref="E112:G112"/>
    <mergeCell ref="E113:G113"/>
    <mergeCell ref="B114:C114"/>
    <mergeCell ref="B116:L116"/>
    <mergeCell ref="E117:G117"/>
    <mergeCell ref="E118:G118"/>
    <mergeCell ref="E119:G119"/>
    <mergeCell ref="B120:C120"/>
    <mergeCell ref="B122:L122"/>
    <mergeCell ref="F123:H123"/>
    <mergeCell ref="F124:H124"/>
    <mergeCell ref="F125:H125"/>
    <mergeCell ref="B32:L32"/>
    <mergeCell ref="B33:L33"/>
    <mergeCell ref="A34:A35"/>
    <mergeCell ref="B38:L38"/>
    <mergeCell ref="A39:A41"/>
    <mergeCell ref="B41:C41"/>
    <mergeCell ref="B43:L43"/>
    <mergeCell ref="A44:A46"/>
    <mergeCell ref="B46:C46"/>
    <mergeCell ref="B48:L48"/>
    <mergeCell ref="A49:A51"/>
    <mergeCell ref="B51:C51"/>
    <mergeCell ref="B53:L53"/>
    <mergeCell ref="B54:L54"/>
    <mergeCell ref="A55:A57"/>
    <mergeCell ref="B57:C57"/>
    <mergeCell ref="F93:H93"/>
    <mergeCell ref="A879:A881"/>
    <mergeCell ref="A885:A887"/>
    <mergeCell ref="A892:A894"/>
    <mergeCell ref="A898:A901"/>
    <mergeCell ref="B901:C901"/>
    <mergeCell ref="A905:A908"/>
    <mergeCell ref="A911:A914"/>
    <mergeCell ref="A1:L3"/>
    <mergeCell ref="A4:L4"/>
    <mergeCell ref="A5:L5"/>
    <mergeCell ref="A6:L6"/>
    <mergeCell ref="A7:L7"/>
    <mergeCell ref="A8:L8"/>
    <mergeCell ref="B9:L9"/>
    <mergeCell ref="B10:L10"/>
    <mergeCell ref="B11:L11"/>
    <mergeCell ref="A12:A16"/>
    <mergeCell ref="B13:B16"/>
    <mergeCell ref="C13:C16"/>
    <mergeCell ref="D13:D16"/>
    <mergeCell ref="B18:L18"/>
    <mergeCell ref="C27:C30"/>
    <mergeCell ref="D27:D30"/>
    <mergeCell ref="A19:A23"/>
    <mergeCell ref="B20:B23"/>
    <mergeCell ref="C20:C23"/>
    <mergeCell ref="D20:D23"/>
    <mergeCell ref="B25:L25"/>
    <mergeCell ref="E107:G107"/>
    <mergeCell ref="B108:C108"/>
    <mergeCell ref="A26:A30"/>
    <mergeCell ref="B27:B30"/>
    <mergeCell ref="A1106:A1109"/>
    <mergeCell ref="A1112:A1115"/>
    <mergeCell ref="A1062:A1064"/>
    <mergeCell ref="A1068:A1070"/>
    <mergeCell ref="A1075:A1077"/>
    <mergeCell ref="A1081:A1083"/>
    <mergeCell ref="A1087:A1089"/>
    <mergeCell ref="A1094:A1097"/>
    <mergeCell ref="A1100:A1103"/>
    <mergeCell ref="A614:A616"/>
    <mergeCell ref="A620:A622"/>
    <mergeCell ref="A626:A628"/>
    <mergeCell ref="A633:A635"/>
    <mergeCell ref="A639:A641"/>
    <mergeCell ref="A645:A647"/>
    <mergeCell ref="A651:A653"/>
    <mergeCell ref="A657:A659"/>
    <mergeCell ref="A663:A665"/>
    <mergeCell ref="A669:A671"/>
    <mergeCell ref="A675:A677"/>
    <mergeCell ref="A681:A683"/>
    <mergeCell ref="A687:A689"/>
    <mergeCell ref="A694:A696"/>
    <mergeCell ref="A700:A702"/>
    <mergeCell ref="A706:A708"/>
    <mergeCell ref="A712:A714"/>
    <mergeCell ref="A721:A723"/>
    <mergeCell ref="A727:A729"/>
    <mergeCell ref="A733:A735"/>
    <mergeCell ref="A739:A741"/>
    <mergeCell ref="A745:A747"/>
    <mergeCell ref="A753:A755"/>
    <mergeCell ref="A950:A952"/>
    <mergeCell ref="A956:A958"/>
    <mergeCell ref="A962:A964"/>
    <mergeCell ref="A968:A970"/>
    <mergeCell ref="A974:A976"/>
    <mergeCell ref="A980:A982"/>
    <mergeCell ref="A986:A988"/>
    <mergeCell ref="A992:A994"/>
    <mergeCell ref="A998:A1000"/>
    <mergeCell ref="A1048:A1050"/>
    <mergeCell ref="A1054:A1056"/>
    <mergeCell ref="B1057:C1057"/>
    <mergeCell ref="A1004:A1006"/>
    <mergeCell ref="A1010:A1012"/>
    <mergeCell ref="A1016:A1018"/>
    <mergeCell ref="A1022:A1024"/>
    <mergeCell ref="A1028:A1030"/>
    <mergeCell ref="A1035:A1037"/>
    <mergeCell ref="A1041:A1043"/>
    <mergeCell ref="B979:L979"/>
    <mergeCell ref="C980:E980"/>
    <mergeCell ref="C981:E981"/>
    <mergeCell ref="C982:E982"/>
    <mergeCell ref="B985:L985"/>
    <mergeCell ref="C950:E950"/>
    <mergeCell ref="C951:E951"/>
    <mergeCell ref="C952:E952"/>
    <mergeCell ref="B955:L955"/>
    <mergeCell ref="C956:E956"/>
    <mergeCell ref="C957:E957"/>
    <mergeCell ref="C958:E958"/>
    <mergeCell ref="B961:L961"/>
    <mergeCell ref="A566:A568"/>
    <mergeCell ref="A572:A574"/>
    <mergeCell ref="A578:A580"/>
    <mergeCell ref="A584:A586"/>
    <mergeCell ref="A590:A592"/>
    <mergeCell ref="A596:A598"/>
    <mergeCell ref="A602:A604"/>
    <mergeCell ref="A608:A610"/>
    <mergeCell ref="A917:A920"/>
    <mergeCell ref="A923:A926"/>
    <mergeCell ref="A931:A933"/>
    <mergeCell ref="A937:A939"/>
    <mergeCell ref="A943:A945"/>
    <mergeCell ref="A759:A761"/>
    <mergeCell ref="A766:A768"/>
    <mergeCell ref="A772:A774"/>
    <mergeCell ref="A778:A780"/>
    <mergeCell ref="A784:A786"/>
    <mergeCell ref="A790:A792"/>
    <mergeCell ref="A796:A798"/>
    <mergeCell ref="A802:A804"/>
    <mergeCell ref="A809:A811"/>
    <mergeCell ref="A816:A818"/>
    <mergeCell ref="A822:A824"/>
    <mergeCell ref="A830:A832"/>
    <mergeCell ref="A836:A838"/>
    <mergeCell ref="A842:A844"/>
    <mergeCell ref="A848:A850"/>
    <mergeCell ref="A854:A856"/>
    <mergeCell ref="A860:A862"/>
    <mergeCell ref="A866:A868"/>
    <mergeCell ref="A873:A875"/>
    <mergeCell ref="A496:A499"/>
    <mergeCell ref="B499:C499"/>
    <mergeCell ref="A502:A505"/>
    <mergeCell ref="B505:C505"/>
    <mergeCell ref="A508:A511"/>
    <mergeCell ref="B511:C511"/>
    <mergeCell ref="A514:A517"/>
    <mergeCell ref="B517:C517"/>
    <mergeCell ref="A520:A523"/>
    <mergeCell ref="B523:C523"/>
    <mergeCell ref="A526:A528"/>
    <mergeCell ref="A532:A535"/>
    <mergeCell ref="B535:C535"/>
    <mergeCell ref="A540:A542"/>
    <mergeCell ref="A546:A548"/>
    <mergeCell ref="A552:A554"/>
    <mergeCell ref="A560:A562"/>
    <mergeCell ref="A438:A441"/>
    <mergeCell ref="A444:A447"/>
    <mergeCell ref="A451:A454"/>
    <mergeCell ref="B454:C454"/>
    <mergeCell ref="A457:A460"/>
    <mergeCell ref="B460:C460"/>
    <mergeCell ref="A463:A466"/>
    <mergeCell ref="B466:C466"/>
    <mergeCell ref="A469:A472"/>
    <mergeCell ref="B472:C472"/>
    <mergeCell ref="B462:L462"/>
    <mergeCell ref="E463:G463"/>
    <mergeCell ref="E464:G464"/>
    <mergeCell ref="E465:G465"/>
    <mergeCell ref="A477:A480"/>
    <mergeCell ref="A483:A486"/>
    <mergeCell ref="A490:A493"/>
    <mergeCell ref="B493:C493"/>
    <mergeCell ref="F444:H444"/>
    <mergeCell ref="F445:H445"/>
    <mergeCell ref="A338:A340"/>
    <mergeCell ref="A346:A349"/>
    <mergeCell ref="A352:A355"/>
    <mergeCell ref="A358:A361"/>
    <mergeCell ref="A364:A367"/>
    <mergeCell ref="A371:A374"/>
    <mergeCell ref="A377:A380"/>
    <mergeCell ref="A383:A386"/>
    <mergeCell ref="A389:A392"/>
    <mergeCell ref="A395:A398"/>
    <mergeCell ref="A402:A405"/>
    <mergeCell ref="A408:A411"/>
    <mergeCell ref="B411:C411"/>
    <mergeCell ref="A416:A418"/>
    <mergeCell ref="A423:A426"/>
    <mergeCell ref="B426:C426"/>
    <mergeCell ref="A430:A432"/>
    <mergeCell ref="C339:E339"/>
    <mergeCell ref="C340:E340"/>
    <mergeCell ref="E359:G359"/>
    <mergeCell ref="E360:G360"/>
    <mergeCell ref="B361:C361"/>
    <mergeCell ref="B363:L363"/>
    <mergeCell ref="E364:G364"/>
    <mergeCell ref="E365:G365"/>
    <mergeCell ref="E366:G366"/>
    <mergeCell ref="B367:C367"/>
    <mergeCell ref="B369:L369"/>
    <mergeCell ref="B370:L370"/>
    <mergeCell ref="E371:G371"/>
    <mergeCell ref="E372:G372"/>
    <mergeCell ref="E373:G373"/>
    <mergeCell ref="A231:A234"/>
    <mergeCell ref="A238:A240"/>
    <mergeCell ref="A244:A246"/>
    <mergeCell ref="A250:A252"/>
    <mergeCell ref="A257:A260"/>
    <mergeCell ref="A263:A266"/>
    <mergeCell ref="A270:A273"/>
    <mergeCell ref="A277:A280"/>
    <mergeCell ref="A283:A286"/>
    <mergeCell ref="A289:A291"/>
    <mergeCell ref="A295:A297"/>
    <mergeCell ref="A301:A303"/>
    <mergeCell ref="A307:A309"/>
    <mergeCell ref="A313:A316"/>
    <mergeCell ref="A320:A323"/>
    <mergeCell ref="A326:A329"/>
    <mergeCell ref="A332:A334"/>
    <mergeCell ref="E270:G270"/>
    <mergeCell ref="P270:R270"/>
    <mergeCell ref="E271:G271"/>
    <mergeCell ref="P271:R271"/>
    <mergeCell ref="E272:G272"/>
    <mergeCell ref="P272:R272"/>
    <mergeCell ref="B273:C273"/>
    <mergeCell ref="A81:A84"/>
    <mergeCell ref="A87:A90"/>
    <mergeCell ref="A93:A96"/>
    <mergeCell ref="A99:A102"/>
    <mergeCell ref="A105:A108"/>
    <mergeCell ref="A111:A114"/>
    <mergeCell ref="A117:A120"/>
    <mergeCell ref="A123:A126"/>
    <mergeCell ref="A129:A132"/>
    <mergeCell ref="A135:A137"/>
    <mergeCell ref="A142:A145"/>
    <mergeCell ref="A148:A151"/>
    <mergeCell ref="A154:A157"/>
    <mergeCell ref="A160:A163"/>
    <mergeCell ref="A166:A169"/>
    <mergeCell ref="A172:A174"/>
    <mergeCell ref="A179:A182"/>
    <mergeCell ref="A185:A188"/>
    <mergeCell ref="B222:L222"/>
    <mergeCell ref="A192:A194"/>
    <mergeCell ref="A198:A200"/>
    <mergeCell ref="A204:A206"/>
    <mergeCell ref="A211:A214"/>
    <mergeCell ref="A217:A220"/>
    <mergeCell ref="A225:A228"/>
    <mergeCell ref="B224:L224"/>
    <mergeCell ref="E225:G225"/>
    <mergeCell ref="E226:G226"/>
    <mergeCell ref="E227:G227"/>
    <mergeCell ref="B228:C228"/>
    <mergeCell ref="B230:L230"/>
    <mergeCell ref="E231:G231"/>
    <mergeCell ref="E232:G232"/>
    <mergeCell ref="E233:G233"/>
    <mergeCell ref="B234:C234"/>
    <mergeCell ref="B236:L236"/>
    <mergeCell ref="B237:L237"/>
    <mergeCell ref="C238:E238"/>
    <mergeCell ref="C239:E239"/>
    <mergeCell ref="C240:E240"/>
    <mergeCell ref="C252:E252"/>
    <mergeCell ref="C244:E244"/>
    <mergeCell ref="C245:E245"/>
    <mergeCell ref="C246:E246"/>
    <mergeCell ref="B249:L249"/>
    <mergeCell ref="C250:E250"/>
    <mergeCell ref="C251:E251"/>
    <mergeCell ref="B255:L255"/>
    <mergeCell ref="B256:L256"/>
    <mergeCell ref="E257:G257"/>
    <mergeCell ref="E258:G258"/>
    <mergeCell ref="E259:G259"/>
    <mergeCell ref="B260:C260"/>
    <mergeCell ref="B262:L262"/>
    <mergeCell ref="F263:H263"/>
    <mergeCell ref="F264:H264"/>
    <mergeCell ref="F265:H265"/>
    <mergeCell ref="B266:D266"/>
    <mergeCell ref="B268:L268"/>
    <mergeCell ref="B269:L269"/>
    <mergeCell ref="B203:L203"/>
    <mergeCell ref="P203:R203"/>
    <mergeCell ref="C204:E204"/>
    <mergeCell ref="P204:R204"/>
    <mergeCell ref="C205:E205"/>
    <mergeCell ref="P205:R205"/>
    <mergeCell ref="C206:E206"/>
    <mergeCell ref="B209:L209"/>
    <mergeCell ref="B210:L210"/>
    <mergeCell ref="E211:G211"/>
    <mergeCell ref="E212:G212"/>
    <mergeCell ref="E213:G213"/>
    <mergeCell ref="B214:C214"/>
    <mergeCell ref="B216:L216"/>
    <mergeCell ref="F217:H217"/>
    <mergeCell ref="F218:H218"/>
    <mergeCell ref="F219:H219"/>
    <mergeCell ref="B220:D220"/>
    <mergeCell ref="B223:L223"/>
  </mergeCells>
  <pageMargins left="0.51181102362204722" right="0.51181102362204722" top="0.78740157480314965" bottom="0.78740157480314965" header="0" footer="0"/>
  <pageSetup paperSize="9" scale="45" fitToWidth="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view="pageBreakPreview" zoomScale="70" zoomScaleNormal="70" zoomScaleSheetLayoutView="70" workbookViewId="0">
      <selection activeCell="I2" sqref="I2"/>
    </sheetView>
  </sheetViews>
  <sheetFormatPr defaultColWidth="14.42578125" defaultRowHeight="15" customHeight="1" x14ac:dyDescent="0.25"/>
  <cols>
    <col min="1" max="1" width="16" customWidth="1"/>
    <col min="2" max="2" width="49" customWidth="1"/>
    <col min="3" max="5" width="8.7109375" customWidth="1"/>
    <col min="6" max="6" width="39.5703125" customWidth="1"/>
    <col min="7" max="26" width="8.7109375" customWidth="1"/>
  </cols>
  <sheetData>
    <row r="1" spans="1:6" ht="14.25" customHeight="1" x14ac:dyDescent="0.25">
      <c r="A1" s="265"/>
      <c r="B1" s="266" t="s">
        <v>568</v>
      </c>
      <c r="C1" s="234"/>
      <c r="D1" s="234"/>
      <c r="E1" s="234"/>
      <c r="F1" s="267"/>
    </row>
    <row r="2" spans="1:6" ht="14.25" customHeight="1" x14ac:dyDescent="0.25">
      <c r="A2" s="231"/>
      <c r="B2" s="268"/>
      <c r="C2" s="243"/>
      <c r="D2" s="243"/>
      <c r="E2" s="243"/>
      <c r="F2" s="269"/>
    </row>
    <row r="3" spans="1:6" ht="14.25" customHeight="1" x14ac:dyDescent="0.25">
      <c r="A3" s="231"/>
      <c r="B3" s="270" t="s">
        <v>584</v>
      </c>
      <c r="C3" s="271"/>
      <c r="D3" s="271"/>
      <c r="E3" s="271"/>
      <c r="F3" s="272"/>
    </row>
    <row r="4" spans="1:6" ht="14.25" customHeight="1" x14ac:dyDescent="0.25">
      <c r="A4" s="232"/>
      <c r="B4" s="268"/>
      <c r="C4" s="243"/>
      <c r="D4" s="243"/>
      <c r="E4" s="243"/>
      <c r="F4" s="269"/>
    </row>
    <row r="5" spans="1:6" ht="15.75" customHeight="1" x14ac:dyDescent="0.25">
      <c r="A5" s="273" t="s">
        <v>569</v>
      </c>
      <c r="B5" s="274" t="s">
        <v>4</v>
      </c>
      <c r="C5" s="166"/>
      <c r="D5" s="275" t="str">
        <f>'MEMÓRIA DE CÁLCULO 02'!A8</f>
        <v>PERÍODO:01/12/2024 à 28/02/2025</v>
      </c>
      <c r="E5" s="171"/>
      <c r="F5" s="276"/>
    </row>
    <row r="6" spans="1:6" ht="16.5" customHeight="1" x14ac:dyDescent="0.25">
      <c r="A6" s="237"/>
      <c r="B6" s="268"/>
      <c r="C6" s="244"/>
      <c r="D6" s="277" t="s">
        <v>585</v>
      </c>
      <c r="E6" s="271"/>
      <c r="F6" s="272"/>
    </row>
    <row r="7" spans="1:6" ht="16.5" customHeight="1" x14ac:dyDescent="0.25">
      <c r="A7" s="278"/>
      <c r="B7" s="166"/>
      <c r="C7" s="278"/>
      <c r="D7" s="271"/>
      <c r="E7" s="271"/>
      <c r="F7" s="166"/>
    </row>
    <row r="8" spans="1:6" ht="198" customHeight="1" x14ac:dyDescent="0.25">
      <c r="A8" s="268"/>
      <c r="B8" s="244"/>
      <c r="C8" s="268"/>
      <c r="D8" s="243"/>
      <c r="E8" s="243"/>
      <c r="F8" s="244"/>
    </row>
    <row r="9" spans="1:6" ht="0.75" customHeight="1" x14ac:dyDescent="0.25">
      <c r="A9" s="157"/>
      <c r="B9" s="157"/>
      <c r="C9" s="157"/>
      <c r="D9" s="157"/>
      <c r="E9" s="157"/>
      <c r="F9" s="157"/>
    </row>
    <row r="10" spans="1:6" ht="14.25" customHeight="1" x14ac:dyDescent="0.25">
      <c r="A10" s="279" t="s">
        <v>580</v>
      </c>
      <c r="B10" s="197"/>
      <c r="C10" s="280" t="s">
        <v>581</v>
      </c>
      <c r="D10" s="281"/>
      <c r="E10" s="281"/>
      <c r="F10" s="282"/>
    </row>
    <row r="11" spans="1:6" ht="198" customHeight="1" x14ac:dyDescent="0.25">
      <c r="A11" s="283"/>
      <c r="B11" s="197"/>
      <c r="C11" s="283"/>
      <c r="D11" s="171"/>
      <c r="E11" s="171"/>
      <c r="F11" s="197"/>
    </row>
    <row r="12" spans="1:6" ht="15.75" customHeight="1" x14ac:dyDescent="0.25">
      <c r="A12" s="279" t="s">
        <v>581</v>
      </c>
      <c r="B12" s="197"/>
      <c r="C12" s="280" t="s">
        <v>581</v>
      </c>
      <c r="D12" s="281"/>
      <c r="E12" s="281"/>
      <c r="F12" s="282"/>
    </row>
    <row r="13" spans="1:6" ht="176.25" customHeight="1" x14ac:dyDescent="0.25">
      <c r="A13" s="283"/>
      <c r="B13" s="197"/>
      <c r="C13" s="283"/>
      <c r="D13" s="171"/>
      <c r="E13" s="171"/>
      <c r="F13" s="197"/>
    </row>
    <row r="14" spans="1:6" ht="15.75" customHeight="1" x14ac:dyDescent="0.25">
      <c r="A14" s="280" t="s">
        <v>581</v>
      </c>
      <c r="B14" s="197"/>
      <c r="C14" s="280" t="s">
        <v>581</v>
      </c>
      <c r="D14" s="281"/>
      <c r="E14" s="281"/>
      <c r="F14" s="282"/>
    </row>
    <row r="15" spans="1:6" ht="175.5" customHeight="1" x14ac:dyDescent="0.25">
      <c r="A15" s="283"/>
      <c r="B15" s="197"/>
      <c r="C15" s="283"/>
      <c r="D15" s="171"/>
      <c r="E15" s="171"/>
      <c r="F15" s="197"/>
    </row>
    <row r="16" spans="1:6" ht="15.75" customHeight="1" x14ac:dyDescent="0.25">
      <c r="A16" s="280" t="s">
        <v>582</v>
      </c>
      <c r="B16" s="197"/>
      <c r="C16" s="280" t="s">
        <v>582</v>
      </c>
      <c r="D16" s="171"/>
      <c r="E16" s="171"/>
      <c r="F16" s="197"/>
    </row>
    <row r="17" spans="1:26" ht="159.75" customHeight="1" x14ac:dyDescent="0.25">
      <c r="A17" s="283"/>
      <c r="B17" s="197"/>
      <c r="C17" s="283"/>
      <c r="D17" s="171"/>
      <c r="E17" s="171"/>
      <c r="F17" s="197"/>
    </row>
    <row r="18" spans="1:26" ht="15.75" customHeight="1" x14ac:dyDescent="0.25">
      <c r="A18" s="280" t="s">
        <v>582</v>
      </c>
      <c r="B18" s="197"/>
      <c r="C18" s="280" t="s">
        <v>582</v>
      </c>
      <c r="D18" s="171"/>
      <c r="E18" s="171"/>
      <c r="F18" s="197"/>
    </row>
    <row r="19" spans="1:26" ht="197.25" customHeight="1" x14ac:dyDescent="0.25">
      <c r="A19" s="283"/>
      <c r="B19" s="197"/>
      <c r="C19" s="283"/>
      <c r="D19" s="171"/>
      <c r="E19" s="171"/>
      <c r="F19" s="197"/>
    </row>
    <row r="20" spans="1:26" ht="15.75" customHeight="1" x14ac:dyDescent="0.25">
      <c r="A20" s="280" t="s">
        <v>583</v>
      </c>
      <c r="B20" s="197"/>
      <c r="C20" s="280" t="s">
        <v>583</v>
      </c>
      <c r="D20" s="171"/>
      <c r="E20" s="171"/>
      <c r="F20" s="197"/>
    </row>
    <row r="21" spans="1:26" ht="197.25" customHeight="1" x14ac:dyDescent="0.25">
      <c r="A21" s="283"/>
      <c r="B21" s="197"/>
      <c r="C21" s="283"/>
      <c r="D21" s="171"/>
      <c r="E21" s="171"/>
      <c r="F21" s="197"/>
    </row>
    <row r="22" spans="1:26" ht="15.75" customHeight="1" x14ac:dyDescent="0.25">
      <c r="A22" s="280" t="s">
        <v>583</v>
      </c>
      <c r="B22" s="197"/>
      <c r="C22" s="280"/>
      <c r="D22" s="171"/>
      <c r="E22" s="171"/>
      <c r="F22" s="197"/>
    </row>
    <row r="23" spans="1:26" ht="197.25" customHeight="1" x14ac:dyDescent="0.25">
      <c r="A23" s="283"/>
      <c r="B23" s="197"/>
      <c r="C23" s="283"/>
      <c r="D23" s="171"/>
      <c r="E23" s="171"/>
      <c r="F23" s="197"/>
    </row>
    <row r="24" spans="1:26" ht="15.75" customHeight="1" x14ac:dyDescent="0.25">
      <c r="A24" s="280"/>
      <c r="B24" s="197"/>
      <c r="C24" s="280"/>
      <c r="D24" s="171"/>
      <c r="E24" s="171"/>
      <c r="F24" s="197"/>
    </row>
    <row r="25" spans="1:26" ht="100.5" customHeight="1" x14ac:dyDescent="0.25">
      <c r="A25" s="284" t="s">
        <v>570</v>
      </c>
      <c r="B25" s="199"/>
      <c r="C25" s="199"/>
      <c r="D25" s="199"/>
      <c r="E25" s="199"/>
      <c r="F25" s="285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</row>
    <row r="26" spans="1:26" ht="16.5" customHeight="1" x14ac:dyDescent="0.25">
      <c r="A26" s="159"/>
      <c r="B26" s="159"/>
      <c r="C26" s="159"/>
      <c r="D26" s="159"/>
      <c r="E26" s="159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</row>
    <row r="27" spans="1:26" ht="16.5" customHeight="1" x14ac:dyDescent="0.25">
      <c r="A27" s="158"/>
      <c r="B27" s="15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</row>
    <row r="28" spans="1:26" ht="16.5" customHeight="1" x14ac:dyDescent="0.25">
      <c r="A28" s="158"/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</row>
    <row r="29" spans="1:26" ht="16.5" customHeight="1" x14ac:dyDescent="0.25">
      <c r="A29" s="158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</row>
    <row r="30" spans="1:26" ht="16.5" customHeight="1" x14ac:dyDescent="0.25">
      <c r="A30" s="158"/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</row>
    <row r="31" spans="1:26" ht="16.5" customHeight="1" x14ac:dyDescent="0.25">
      <c r="A31" s="158"/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</row>
    <row r="32" spans="1:26" ht="16.5" customHeight="1" x14ac:dyDescent="0.25">
      <c r="A32" s="158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</row>
    <row r="33" spans="1:26" ht="16.5" customHeight="1" x14ac:dyDescent="0.25">
      <c r="A33" s="158"/>
      <c r="B33" s="158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</row>
    <row r="34" spans="1:26" ht="16.5" customHeight="1" x14ac:dyDescent="0.25">
      <c r="A34" s="158"/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</row>
    <row r="35" spans="1:26" ht="16.5" customHeight="1" x14ac:dyDescent="0.25">
      <c r="A35" s="158"/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</row>
    <row r="36" spans="1:26" ht="16.5" customHeight="1" x14ac:dyDescent="0.25">
      <c r="A36" s="158"/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</row>
    <row r="37" spans="1:26" ht="16.5" customHeight="1" x14ac:dyDescent="0.25">
      <c r="A37" s="158"/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</row>
    <row r="38" spans="1:26" ht="16.5" customHeight="1" x14ac:dyDescent="0.25">
      <c r="A38" s="158"/>
      <c r="B38" s="158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</row>
    <row r="39" spans="1:26" ht="16.5" customHeight="1" x14ac:dyDescent="0.25">
      <c r="A39" s="158"/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</row>
    <row r="40" spans="1:26" ht="16.5" customHeight="1" x14ac:dyDescent="0.25">
      <c r="A40" s="158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</row>
    <row r="41" spans="1:26" ht="16.5" customHeight="1" x14ac:dyDescent="0.25">
      <c r="A41" s="158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</row>
    <row r="42" spans="1:26" ht="16.5" customHeight="1" x14ac:dyDescent="0.25">
      <c r="A42" s="158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</row>
    <row r="43" spans="1:26" ht="16.5" customHeight="1" x14ac:dyDescent="0.25">
      <c r="A43" s="158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</row>
    <row r="44" spans="1:26" ht="16.5" customHeight="1" x14ac:dyDescent="0.25">
      <c r="A44" s="158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</row>
    <row r="45" spans="1:26" ht="16.5" customHeight="1" x14ac:dyDescent="0.25">
      <c r="A45" s="158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</row>
    <row r="46" spans="1:26" ht="16.5" customHeight="1" x14ac:dyDescent="0.25">
      <c r="A46" s="158"/>
      <c r="B46" s="158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</row>
    <row r="47" spans="1:26" ht="16.5" customHeight="1" x14ac:dyDescent="0.25">
      <c r="A47" s="158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</row>
    <row r="48" spans="1:26" ht="16.5" customHeight="1" x14ac:dyDescent="0.25">
      <c r="A48" s="158"/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</row>
    <row r="49" spans="1:26" ht="16.5" customHeight="1" x14ac:dyDescent="0.25">
      <c r="A49" s="158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</row>
    <row r="50" spans="1:26" ht="16.5" customHeight="1" x14ac:dyDescent="0.25">
      <c r="A50" s="158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</row>
    <row r="51" spans="1:26" ht="16.5" customHeight="1" x14ac:dyDescent="0.25">
      <c r="A51" s="158"/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</row>
    <row r="52" spans="1:26" ht="16.5" customHeight="1" x14ac:dyDescent="0.25">
      <c r="A52" s="158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</row>
    <row r="53" spans="1:26" ht="16.5" customHeight="1" x14ac:dyDescent="0.25">
      <c r="A53" s="158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</row>
    <row r="54" spans="1:26" ht="16.5" customHeight="1" x14ac:dyDescent="0.25">
      <c r="A54" s="158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</row>
    <row r="55" spans="1:26" ht="16.5" customHeight="1" x14ac:dyDescent="0.25">
      <c r="A55" s="158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</row>
    <row r="56" spans="1:26" ht="16.5" customHeight="1" x14ac:dyDescent="0.25">
      <c r="A56" s="158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</row>
    <row r="57" spans="1:26" ht="16.5" customHeight="1" x14ac:dyDescent="0.25">
      <c r="A57" s="158"/>
      <c r="B57" s="158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</row>
    <row r="58" spans="1:26" ht="16.5" customHeight="1" x14ac:dyDescent="0.25">
      <c r="A58" s="158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</row>
    <row r="59" spans="1:26" ht="16.5" customHeight="1" x14ac:dyDescent="0.25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</row>
    <row r="60" spans="1:26" ht="16.5" customHeight="1" x14ac:dyDescent="0.25">
      <c r="A60" s="158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</row>
    <row r="61" spans="1:26" ht="16.5" customHeight="1" x14ac:dyDescent="0.25">
      <c r="A61" s="158"/>
      <c r="B61" s="158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</row>
    <row r="62" spans="1:26" ht="16.5" customHeight="1" x14ac:dyDescent="0.25">
      <c r="A62" s="158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</row>
    <row r="63" spans="1:26" ht="16.5" customHeight="1" x14ac:dyDescent="0.25">
      <c r="A63" s="158"/>
      <c r="B63" s="158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</row>
    <row r="64" spans="1:26" ht="16.5" customHeight="1" x14ac:dyDescent="0.25">
      <c r="A64" s="158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</row>
    <row r="65" spans="1:26" ht="16.5" customHeight="1" x14ac:dyDescent="0.25">
      <c r="A65" s="158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</row>
    <row r="66" spans="1:26" ht="16.5" customHeight="1" x14ac:dyDescent="0.25">
      <c r="A66" s="158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</row>
    <row r="67" spans="1:26" ht="16.5" customHeight="1" x14ac:dyDescent="0.25">
      <c r="A67" s="158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</row>
    <row r="68" spans="1:26" ht="16.5" customHeight="1" x14ac:dyDescent="0.25">
      <c r="A68" s="158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</row>
    <row r="69" spans="1:26" ht="16.5" customHeight="1" x14ac:dyDescent="0.25">
      <c r="A69" s="158"/>
      <c r="B69" s="158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</row>
    <row r="70" spans="1:26" ht="16.5" customHeight="1" x14ac:dyDescent="0.25">
      <c r="A70" s="158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</row>
    <row r="71" spans="1:26" ht="16.5" customHeight="1" x14ac:dyDescent="0.25">
      <c r="A71" s="158"/>
      <c r="B71" s="158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</row>
    <row r="72" spans="1:26" ht="16.5" customHeight="1" x14ac:dyDescent="0.25">
      <c r="A72" s="158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</row>
    <row r="73" spans="1:26" ht="16.5" customHeight="1" x14ac:dyDescent="0.25">
      <c r="A73" s="158"/>
      <c r="B73" s="158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</row>
    <row r="74" spans="1:26" ht="16.5" customHeight="1" x14ac:dyDescent="0.25">
      <c r="A74" s="158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</row>
    <row r="75" spans="1:26" ht="16.5" customHeight="1" x14ac:dyDescent="0.25"/>
    <row r="76" spans="1:26" ht="16.5" customHeight="1" x14ac:dyDescent="0.25"/>
    <row r="77" spans="1:26" ht="16.5" customHeight="1" x14ac:dyDescent="0.25"/>
    <row r="78" spans="1:26" ht="16.5" customHeight="1" x14ac:dyDescent="0.25"/>
    <row r="79" spans="1:26" ht="16.5" customHeight="1" x14ac:dyDescent="0.25"/>
    <row r="80" spans="1:26" ht="16.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40">
    <mergeCell ref="C23:F23"/>
    <mergeCell ref="C24:F24"/>
    <mergeCell ref="A25:F25"/>
    <mergeCell ref="C13:F13"/>
    <mergeCell ref="C14:F14"/>
    <mergeCell ref="C15:F15"/>
    <mergeCell ref="C16:F16"/>
    <mergeCell ref="C17:F17"/>
    <mergeCell ref="C18:F18"/>
    <mergeCell ref="C19:F19"/>
    <mergeCell ref="A23:B23"/>
    <mergeCell ref="A24:B24"/>
    <mergeCell ref="A17:B17"/>
    <mergeCell ref="A18:B18"/>
    <mergeCell ref="C12:F12"/>
    <mergeCell ref="A19:B19"/>
    <mergeCell ref="A20:B20"/>
    <mergeCell ref="A21:B21"/>
    <mergeCell ref="A22:B22"/>
    <mergeCell ref="C20:F20"/>
    <mergeCell ref="C21:F21"/>
    <mergeCell ref="C22:F22"/>
    <mergeCell ref="A12:B12"/>
    <mergeCell ref="A13:B13"/>
    <mergeCell ref="A14:B14"/>
    <mergeCell ref="A15:B15"/>
    <mergeCell ref="A16:B16"/>
    <mergeCell ref="A7:B8"/>
    <mergeCell ref="C7:F8"/>
    <mergeCell ref="A10:B10"/>
    <mergeCell ref="C10:F10"/>
    <mergeCell ref="A11:B11"/>
    <mergeCell ref="C11:F11"/>
    <mergeCell ref="A1:A4"/>
    <mergeCell ref="B1:F2"/>
    <mergeCell ref="B3:F4"/>
    <mergeCell ref="A5:A6"/>
    <mergeCell ref="B5:C6"/>
    <mergeCell ref="D5:F5"/>
    <mergeCell ref="D6:F6"/>
  </mergeCells>
  <pageMargins left="0.51181102362204722" right="0.51181102362204722" top="0.78740157480314965" bottom="0.78740157480314965" header="0" footer="0"/>
  <pageSetup paperSize="9" scale="7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4</vt:i4>
      </vt:variant>
    </vt:vector>
  </HeadingPairs>
  <TitlesOfParts>
    <vt:vector size="7" baseType="lpstr">
      <vt:lpstr>BM SERV. 02</vt:lpstr>
      <vt:lpstr>MEMÓRIA DE CÁLCULO 02</vt:lpstr>
      <vt:lpstr>RELATÓRIO FOTOGRÁFICO 02</vt:lpstr>
      <vt:lpstr>'BM SERV. 02'!Area_de_impressao</vt:lpstr>
      <vt:lpstr>'MEMÓRIA DE CÁLCULO 02'!Area_de_impressao</vt:lpstr>
      <vt:lpstr>'BM SERV. 02'!Titulos_de_impressao</vt:lpstr>
      <vt:lpstr>'RELATÓRIO FOTOGRÁFICO 02'!Titulos_de_impressao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Ribeiro</dc:creator>
  <cp:lastModifiedBy>Janaína Sousa</cp:lastModifiedBy>
  <cp:lastPrinted>2025-03-06T01:36:00Z</cp:lastPrinted>
  <dcterms:created xsi:type="dcterms:W3CDTF">2022-03-25T16:36:31Z</dcterms:created>
  <dcterms:modified xsi:type="dcterms:W3CDTF">2025-03-11T19:00:26Z</dcterms:modified>
</cp:coreProperties>
</file>