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S:\SEMINFRA\DIROB\6 - FISCAIS\LANA\Novas EAP's e Reprogramações\Novas EAPS e reprogramações\EAP Revitalização da Praça Alameda das Árvores\"/>
    </mc:Choice>
  </mc:AlternateContent>
  <xr:revisionPtr revIDLastSave="0" documentId="13_ncr:1_{1C858840-4D29-4A16-90E5-BDC72A89825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aldo remanescente" sheetId="4" r:id="rId1"/>
  </sheets>
  <definedNames>
    <definedName name="_xlnm.Print_Area" localSheetId="0">'Saldo remanescente'!$A$1:$F$137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4" l="1"/>
  <c r="F88" i="4"/>
  <c r="F10" i="4"/>
  <c r="F9" i="4" s="1"/>
  <c r="F6" i="4" l="1"/>
  <c r="F78" i="4"/>
  <c r="F77" i="4" s="1"/>
  <c r="F8" i="4"/>
  <c r="F5" i="4" s="1"/>
  <c r="F12" i="4" l="1"/>
  <c r="F11" i="4" s="1"/>
  <c r="F4" i="4" s="1"/>
  <c r="F136" i="4" s="1"/>
  <c r="F138" i="4" s="1"/>
</calcChain>
</file>

<file path=xl/sharedStrings.xml><?xml version="1.0" encoding="utf-8"?>
<sst xmlns="http://schemas.openxmlformats.org/spreadsheetml/2006/main" count="379" uniqueCount="234">
  <si>
    <t>Empreendimento: 000037 - REVITALIZAÇÃO DA PRAÇA ALAMEDA DAS ARVORES  DO BAIRRO EDUARDO GOMES</t>
  </si>
  <si>
    <t>ITEM</t>
  </si>
  <si>
    <t>DESCRIÇÃO DO ITEM</t>
  </si>
  <si>
    <t>UNID</t>
  </si>
  <si>
    <t>QUANT</t>
  </si>
  <si>
    <t>PREÇO UNIT</t>
  </si>
  <si>
    <t>VALOR TOTAL</t>
  </si>
  <si>
    <t>SERVIÇOS GERAIS DO EMPREENDIMENTO</t>
  </si>
  <si>
    <t>01.01 </t>
  </si>
  <si>
    <t>ADMINISTRAÇÃO LOCAL</t>
  </si>
  <si>
    <t>01.01.001 </t>
  </si>
  <si>
    <t>Mestre de obras com encargos complementares</t>
  </si>
  <si>
    <t>h</t>
  </si>
  <si>
    <t>01.01.002 </t>
  </si>
  <si>
    <t>Engenheiro civil de obra junior com encargos complementares</t>
  </si>
  <si>
    <t>01.01.003 </t>
  </si>
  <si>
    <t>Vigia diurno com encargos complementares</t>
  </si>
  <si>
    <t>01.02 </t>
  </si>
  <si>
    <t>MOBILIZAÇÃO/DESMOBILIZAÇÃO</t>
  </si>
  <si>
    <t>01.02.001 </t>
  </si>
  <si>
    <t>Transporte com caminhão carroceria 9t, em via urbana pavimentada, dmt até 30km (unidade: txkm). af_07/2020</t>
  </si>
  <si>
    <t>txkm</t>
  </si>
  <si>
    <t>01.03 </t>
  </si>
  <si>
    <t>SERVIÇOS GERAIS</t>
  </si>
  <si>
    <t>01.03.001 </t>
  </si>
  <si>
    <t>Barracão para Obras de Médio Porte Reaproveitamento 2 vezes</t>
  </si>
  <si>
    <t>m2</t>
  </si>
  <si>
    <t>01.03.002 </t>
  </si>
  <si>
    <t>Tapume de proteção em tela de polietileno h=1,20 com bloco de concreto</t>
  </si>
  <si>
    <t>m</t>
  </si>
  <si>
    <t>01.03.003 </t>
  </si>
  <si>
    <t>Ligação Predial de Água em Mureta de Concreto, Provisória ou Definitiva, com Fornecimento de Material, inclusive Mureta e Hidrômetro, Rede DN 50mm - Rev 03_10/2022</t>
  </si>
  <si>
    <t>UN</t>
  </si>
  <si>
    <t>01.03.004 </t>
  </si>
  <si>
    <t>Instalação provisória de energia elétrica, aerea, trifasica, em poste galvanizado, exclusive fornecimento do medidor</t>
  </si>
  <si>
    <t>un</t>
  </si>
  <si>
    <t>01.03.005 </t>
  </si>
  <si>
    <t>Fornecimento e instalação de placa de obra com chapa galvanizada e estrutura de madeira. af_03/2022_ps</t>
  </si>
  <si>
    <t>PRAÇA ALAMEDA - SEÇÃO 01</t>
  </si>
  <si>
    <t>02.01 </t>
  </si>
  <si>
    <t>PAVIMENTAÇÃO</t>
  </si>
  <si>
    <t>02.01.001 </t>
  </si>
  <si>
    <t>Locação de serviços de pavimentação</t>
  </si>
  <si>
    <t>02.01.002 </t>
  </si>
  <si>
    <t>Compactação mecânica de solo para execução de radier, piso de concreto ou laje sobre solo, com compactador de solos a percussão. af_09/2021</t>
  </si>
  <si>
    <t>02.01.003 </t>
  </si>
  <si>
    <t>Aplicação de lona plástica para execução de pavimentos de concreto. af_04/2022</t>
  </si>
  <si>
    <t>02.01.004 </t>
  </si>
  <si>
    <t>Execução de passeio (calçada) ou piso de concreto com concreto moldado in loco, usinado c20, acabamento convencional, não armado. af_08/2022</t>
  </si>
  <si>
    <t>m3</t>
  </si>
  <si>
    <t>02.01.005 </t>
  </si>
  <si>
    <t>Acabamento de superfície de piso de concreto com polimento mecânico com acabadora simples - Rev 02</t>
  </si>
  <si>
    <t>02.01.006 </t>
  </si>
  <si>
    <t>Lastro com material granular (areia média), aplicado em pisos ou lajes sobre solo, espessura de *10 cm*. af_01/2024</t>
  </si>
  <si>
    <t>02.01.007 </t>
  </si>
  <si>
    <t>Pintura p/ piso c/ aplicação de 2 demãos tinta novacor, cores cerâmica, concreto, verde ou azul - aplicação c/ rôlo - R1</t>
  </si>
  <si>
    <t>02.01.008 </t>
  </si>
  <si>
    <t>Piso podotátil de alerta ou direcional, de concreto, assentado sobre argamassa. af_03/2024</t>
  </si>
  <si>
    <t>02.01.009 </t>
  </si>
  <si>
    <t>Assentamento de guia (meio-fio) em trecho reto, confeccionada em concreto pré-fabricado, dimensões 100x15x13x30 cm (comprimento x base inferior x base superior x altura). af_01/2024</t>
  </si>
  <si>
    <t>02.01.010 </t>
  </si>
  <si>
    <t>Assentamento de guia (meio-fio) em trecho curvo, confeccionada em concreto pré-fabricado, dimensões 100x15x13x30 cm (comprimento x base inferior x base superior x altura). af_01/2024</t>
  </si>
  <si>
    <t>02.01.011 </t>
  </si>
  <si>
    <t>Reassentamento de meio fio</t>
  </si>
  <si>
    <t>02.01.012 </t>
  </si>
  <si>
    <t>Pintura de meio-fio com tinta branca a base de cal (caiação). af_05/2021</t>
  </si>
  <si>
    <t>02.02 </t>
  </si>
  <si>
    <t>PAISAGISMO</t>
  </si>
  <si>
    <t>02.02.001 </t>
  </si>
  <si>
    <t>Grama nativa capim de burro ou batatais, em placas, fornecimento e plantio</t>
  </si>
  <si>
    <t>02.02.002 </t>
  </si>
  <si>
    <t>Planta -ACEROLEIRA (malpighia emarginata), fornecimento e plantio</t>
  </si>
  <si>
    <t>02.02.003 </t>
  </si>
  <si>
    <t>Planta - Chuva de ouro (cassia ferruginea), fornecimento e plantio</t>
  </si>
  <si>
    <t>02.02.004 </t>
  </si>
  <si>
    <t>Planta -goiabeira  (psidium guajava), fornecimento e plantio</t>
  </si>
  <si>
    <t>02.02.005 </t>
  </si>
  <si>
    <t>Planta - Ipê amarelo (tabebuia chrysotricha) h=1,00m, fornecimento e plantio</t>
  </si>
  <si>
    <t>02.02.006 </t>
  </si>
  <si>
    <t>Planta -ipe rosa  (tabebuia impetiginosa), fornecimento e plantio</t>
  </si>
  <si>
    <t>02.02.007 </t>
  </si>
  <si>
    <t>Planta -ipe branco  (tabebuia roseoalba), fornecimento e plantio, h=3,50m</t>
  </si>
  <si>
    <t>02.02.008 </t>
  </si>
  <si>
    <t>Planta - Ixora amarela (ixora coccinea yellow), fornecimento e plantio</t>
  </si>
  <si>
    <t>02.02.009 </t>
  </si>
  <si>
    <t>Planta - Agave azul (agave americana), fornecimento e plantio</t>
  </si>
  <si>
    <t>02.03 </t>
  </si>
  <si>
    <t>MOBILIÁRIO URBANO</t>
  </si>
  <si>
    <t>02.03.001 </t>
  </si>
  <si>
    <t>Balanço 3 lugares em aço industrial ou madeira, Sergipark ou similar</t>
  </si>
  <si>
    <t>02.03.002 </t>
  </si>
  <si>
    <t>Brinquedo - Escada de Cilindros</t>
  </si>
  <si>
    <t>02.03.003 </t>
  </si>
  <si>
    <t>Equipamento de ginástica - rotação diagonal duplo - galvanizado - Rev 01</t>
  </si>
  <si>
    <t>02.03.004 </t>
  </si>
  <si>
    <t>Brinquedo - Play Aventura, modelo M-205, da Lúdico Brinquedos Inteligentes ou similar - fornecimento e montagem</t>
  </si>
  <si>
    <t>02.03.005 </t>
  </si>
  <si>
    <t>Lixeira em fibra de vidro, com capacidade 20l cada, com tampa vai e vem</t>
  </si>
  <si>
    <t>02.03.006 </t>
  </si>
  <si>
    <t>Banco em madeira plastica 2,0m - ecologica</t>
  </si>
  <si>
    <t>02.03.007 </t>
  </si>
  <si>
    <t>LONGARINA EXISTENTE</t>
  </si>
  <si>
    <t>02.03.007.001 </t>
  </si>
  <si>
    <t>Chapisco aplicado em alvenarias e estruturas de concreto internas, com colher de pedreiro.  argamassa traço 1:3 com preparo em betoneira 400l. af_10/2022</t>
  </si>
  <si>
    <t>02.03.007.002 </t>
  </si>
  <si>
    <t>Massa única, em argamassa traço 1:2:8, preparo mecânico, aplicada manualmente em paredes internas de ambientes com área entre 5m² e 10m², e = 10mm, com taliscas. af_03/2024</t>
  </si>
  <si>
    <t>02.03.007.003 </t>
  </si>
  <si>
    <t>Tampo pré-moldado em concreto para bancos</t>
  </si>
  <si>
    <t>02.03.007.004 </t>
  </si>
  <si>
    <t>02.04 </t>
  </si>
  <si>
    <t>INSTALAÇÕES ELETRICAS</t>
  </si>
  <si>
    <t>02.04.001 </t>
  </si>
  <si>
    <t>SEÇÃO  01</t>
  </si>
  <si>
    <t>02.04.001.001 </t>
  </si>
  <si>
    <t>Entrada de energia elétrica bifásica demanda entre 0 e 10,1 kw - Rev 01</t>
  </si>
  <si>
    <t>02.04.001.002 </t>
  </si>
  <si>
    <t>Poste de concreto duplo T (DT)  9/150 - fornecimento e assentamento</t>
  </si>
  <si>
    <t>02.04.001.003 </t>
  </si>
  <si>
    <t>QDCL-6 - Quadro / Painel em chapa de aço com pintura eletrostática a pó poliester na cor cinza ral, grau de proteção IP 54, com disjuntores, barramentos e acessórios de montagem - 500x400x200mm</t>
  </si>
  <si>
    <t>02.04.001.004 </t>
  </si>
  <si>
    <t>Eletricista com encargos complementares</t>
  </si>
  <si>
    <t>02.04.001.005 </t>
  </si>
  <si>
    <t>Auxiliar de eletricista com encargos complementares</t>
  </si>
  <si>
    <t>02.04.001.006 </t>
  </si>
  <si>
    <t>Eletroduto em ferro galvanizado pesado sem costura 1" x 3m</t>
  </si>
  <si>
    <t>02.04.001.007 </t>
  </si>
  <si>
    <t>Luva de emenda para eletroduto, aço galvanizado, dn 25 mm (1"), aparente, instalada em teto - fornecimento e instalaçâo</t>
  </si>
  <si>
    <t>02.04.001.008 </t>
  </si>
  <si>
    <t>Abraçadeira em ferro Galvanizado DN 150mm</t>
  </si>
  <si>
    <t>02.04.001.009 </t>
  </si>
  <si>
    <t>Duto corrugado flexível em PEAD Ø = 1.1/4', tipo Kanalex ou similar, lançado diretamente no solo, exclusive escavação e reaterro</t>
  </si>
  <si>
    <t>02.04.001.010 </t>
  </si>
  <si>
    <t>Concreto simples fabricado na obra, fck=10 mpa, lançado e adensado</t>
  </si>
  <si>
    <t>02.04.001.011 </t>
  </si>
  <si>
    <t>Poste de aço galvanizado cônico contíno reto, diâmetro superior 60mm, diâmetro da base 115mm, altura total 5m, Conipost ref. Série 0005/classe 60 da Conipost ou similar</t>
  </si>
  <si>
    <t>02.04.001.012 </t>
  </si>
  <si>
    <t>Caixa de passagem em alvenaria de tijolos maciços esp. = 0,12m,  dim. int. =  0,30 x 0,30 x 0,40m</t>
  </si>
  <si>
    <t>02.05 </t>
  </si>
  <si>
    <t>CONTENÇÃO</t>
  </si>
  <si>
    <t>02.05.001 </t>
  </si>
  <si>
    <t>Escavação manual de vala com profundidade menor ou igual a 1,30 m. af_02/2021</t>
  </si>
  <si>
    <t>02.05.002 </t>
  </si>
  <si>
    <t>Lastro de concreto magro, aplicado em blocos de coroamento ou sapatas, espessura de 3 cm. af_01/2024</t>
  </si>
  <si>
    <t>02.05.003 </t>
  </si>
  <si>
    <t>Alvenaria de vedação de blocos cerâmicos furados na horizontal de 9x19x29 cm (espessura 9 cm) e argamassa de assentamento com preparo em betoneira. af_12/2021</t>
  </si>
  <si>
    <t>02.05.004 </t>
  </si>
  <si>
    <t>Chapisco aplicado em alvenaria (sem presença de vãos) e estruturas de concreto de fachada, com colher de pedreiro.  argamassa traço 1:3 com preparo em betoneira 400l. af_10/2022</t>
  </si>
  <si>
    <t>02.05.005 </t>
  </si>
  <si>
    <t>02.05.006 </t>
  </si>
  <si>
    <t>Fundo selador acrílico, aplicação manual em parede, uma demão. af_04/2023</t>
  </si>
  <si>
    <t>02.05.007 </t>
  </si>
  <si>
    <t>02.06 </t>
  </si>
  <si>
    <t>DIVERSOS</t>
  </si>
  <si>
    <t>02.06.001 </t>
  </si>
  <si>
    <t>Limpeza de ruas (varrição e remoção de entulhos)</t>
  </si>
  <si>
    <t>m²</t>
  </si>
  <si>
    <t>PRAÇA ALAMEDA - SEÇÃO 02</t>
  </si>
  <si>
    <t>03.01 </t>
  </si>
  <si>
    <t>PAVIMENTAÇÃO -SEÇÃO 02</t>
  </si>
  <si>
    <t>03.01.001 </t>
  </si>
  <si>
    <t>03.01.002 </t>
  </si>
  <si>
    <t>03.01.003 </t>
  </si>
  <si>
    <t>03.01.004 </t>
  </si>
  <si>
    <t>03.01.005 </t>
  </si>
  <si>
    <t>03.01.006 </t>
  </si>
  <si>
    <t>03.01.007 </t>
  </si>
  <si>
    <t>03.01.008 </t>
  </si>
  <si>
    <t>03.01.009 </t>
  </si>
  <si>
    <t>03.01.010 </t>
  </si>
  <si>
    <t>03.01.011 </t>
  </si>
  <si>
    <t>03.01.012 </t>
  </si>
  <si>
    <t>03.02 </t>
  </si>
  <si>
    <t>03.02.001 </t>
  </si>
  <si>
    <t>03.02.002 </t>
  </si>
  <si>
    <t>03.02.003 </t>
  </si>
  <si>
    <t>03.02.004 </t>
  </si>
  <si>
    <t>03.02.005 </t>
  </si>
  <si>
    <t>03.02.006 </t>
  </si>
  <si>
    <t>03.02.007 </t>
  </si>
  <si>
    <t>03.02.008 </t>
  </si>
  <si>
    <t>03.02.009 </t>
  </si>
  <si>
    <t>Lastro de brita 1</t>
  </si>
  <si>
    <t>03.02.010 </t>
  </si>
  <si>
    <t>Lastro de brita 0</t>
  </si>
  <si>
    <t>03.03 </t>
  </si>
  <si>
    <t>ACESSIBILIDADE</t>
  </si>
  <si>
    <t>03.03.001 </t>
  </si>
  <si>
    <t>Placa de sinalização, dim.: 60 x 80 cm,  - "Estacionamento Reservado - Deficiente/Idosos", incluso barrote para fixação - fornecimento e instalação</t>
  </si>
  <si>
    <t>03.03.002 </t>
  </si>
  <si>
    <t>Pintura de símbolos e textos com tinta acrílica, demarcação com fita adesiva e aplicação com rolo. af_05/2021</t>
  </si>
  <si>
    <t>03.04 </t>
  </si>
  <si>
    <t>03.04.001 </t>
  </si>
  <si>
    <t>Equipamento de ginástica - simulador de caminhada duplo - galvanizado - Rev 01</t>
  </si>
  <si>
    <t>03.04.002 </t>
  </si>
  <si>
    <t>Equipamento de ginástica - leg press duplo - galvanizado - Rev 01</t>
  </si>
  <si>
    <t>03.04.003 </t>
  </si>
  <si>
    <t>03.04.004 </t>
  </si>
  <si>
    <t>Bicicletário em tubo de aço galvanizado diam=2.1/2", para 6 bicicletas, chumbadas no piso, incluso pintura de acabamento com 02 demãos</t>
  </si>
  <si>
    <t>03.04.005 </t>
  </si>
  <si>
    <t>03.04.006 </t>
  </si>
  <si>
    <t>03.05 </t>
  </si>
  <si>
    <t>MESA E BANCOS EM CONCRETO ARMADO (03 CONJUNTO)</t>
  </si>
  <si>
    <t>03.05.001 </t>
  </si>
  <si>
    <t>Reaterro manual de valas, com placa vibratória. af_08/2023</t>
  </si>
  <si>
    <t>03.05.002 </t>
  </si>
  <si>
    <t>03.05.003 </t>
  </si>
  <si>
    <t>Acabamento superficial de concreto com lixamento e polimento</t>
  </si>
  <si>
    <t>03.05.004 </t>
  </si>
  <si>
    <t>Concreto Armado fck=30,0MPa, usinado, bombeado, adensado e lançado, para uso Geral, com formas planas em compensado resinado 12mm (05 usos)</t>
  </si>
  <si>
    <t>03.05.005 </t>
  </si>
  <si>
    <t>Aplicação manual de tinta látex acrílica em parede externas de casas, duas demãos. af_03/2024</t>
  </si>
  <si>
    <t>03.06 </t>
  </si>
  <si>
    <t>03.06.001 </t>
  </si>
  <si>
    <t>SEÇÃO 02</t>
  </si>
  <si>
    <t>03.06.001.001 </t>
  </si>
  <si>
    <t>03.06.001.002 </t>
  </si>
  <si>
    <t>03.06.001.003 </t>
  </si>
  <si>
    <t>03.06.001.004 </t>
  </si>
  <si>
    <t>Eletricista industrial com encargos complementares</t>
  </si>
  <si>
    <t>03.06.001.005 </t>
  </si>
  <si>
    <t>03.06.001.006 </t>
  </si>
  <si>
    <t>03.06.001.007 </t>
  </si>
  <si>
    <t>03.06.001.008 </t>
  </si>
  <si>
    <t>03.06.001.009 </t>
  </si>
  <si>
    <t>03.06.001.010 </t>
  </si>
  <si>
    <t>03.06.001.011 </t>
  </si>
  <si>
    <t>03.06.001.012 </t>
  </si>
  <si>
    <t>03.07 </t>
  </si>
  <si>
    <t>03.07.001 </t>
  </si>
  <si>
    <t>03.07.002 </t>
  </si>
  <si>
    <t>Mapa tátil em acrílico medindo 70 x 50cm, com suporte em chapa em ferro 1" e tubo de ferro galvanizado ø=4", pintados e placa em granito cinza andorinha</t>
  </si>
  <si>
    <t>03.07.003 </t>
  </si>
  <si>
    <t>Marco Inaugural Padrão PMSC</t>
  </si>
  <si>
    <t>TOTAL DO ORÇAMENTO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</si>
</sst>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43" fontId="2" fillId="0" borderId="0" xfId="1" applyFont="1" applyAlignment="1">
      <alignment horizontal="right"/>
    </xf>
    <xf numFmtId="43" fontId="3" fillId="2" borderId="1" xfId="1" applyFont="1" applyFill="1" applyBorder="1" applyAlignment="1">
      <alignment horizontal="center"/>
    </xf>
    <xf numFmtId="43" fontId="2" fillId="0" borderId="1" xfId="1" applyFont="1" applyBorder="1" applyAlignment="1">
      <alignment horizontal="right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/>
    </xf>
    <xf numFmtId="43" fontId="2" fillId="3" borderId="1" xfId="1" applyFont="1" applyFill="1" applyBorder="1" applyAlignment="1">
      <alignment horizontal="right"/>
    </xf>
    <xf numFmtId="0" fontId="2" fillId="3" borderId="0" xfId="0" applyFont="1" applyFill="1"/>
    <xf numFmtId="43" fontId="4" fillId="3" borderId="1" xfId="1" applyFont="1" applyFill="1" applyBorder="1" applyAlignment="1">
      <alignment horizontal="right"/>
    </xf>
    <xf numFmtId="0" fontId="3" fillId="3" borderId="1" xfId="0" applyFont="1" applyFill="1" applyBorder="1" applyAlignment="1">
      <alignment horizontal="left" wrapText="1"/>
    </xf>
    <xf numFmtId="43" fontId="2" fillId="0" borderId="0" xfId="0" applyNumberFormat="1" applyFont="1"/>
    <xf numFmtId="0" fontId="3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center"/>
    </xf>
    <xf numFmtId="43" fontId="2" fillId="0" borderId="4" xfId="1" applyFont="1" applyBorder="1" applyAlignment="1">
      <alignment horizontal="right"/>
    </xf>
    <xf numFmtId="43" fontId="2" fillId="0" borderId="0" xfId="1" applyFont="1" applyBorder="1" applyAlignment="1">
      <alignment horizontal="right"/>
    </xf>
    <xf numFmtId="0" fontId="2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0" fontId="2" fillId="0" borderId="10" xfId="0" applyFont="1" applyBorder="1" applyAlignment="1">
      <alignment horizontal="left"/>
    </xf>
    <xf numFmtId="0" fontId="2" fillId="0" borderId="10" xfId="0" applyFont="1" applyBorder="1" applyAlignment="1">
      <alignment horizontal="left" wrapText="1"/>
    </xf>
    <xf numFmtId="0" fontId="2" fillId="0" borderId="10" xfId="0" applyFont="1" applyBorder="1" applyAlignment="1">
      <alignment horizontal="center"/>
    </xf>
    <xf numFmtId="43" fontId="2" fillId="0" borderId="10" xfId="1" applyFont="1" applyBorder="1" applyAlignment="1">
      <alignment horizontal="right"/>
    </xf>
    <xf numFmtId="0" fontId="3" fillId="2" borderId="2" xfId="0" applyFont="1" applyFill="1" applyBorder="1" applyAlignment="1">
      <alignment horizontal="center"/>
    </xf>
    <xf numFmtId="43" fontId="3" fillId="2" borderId="3" xfId="1" applyFont="1" applyFill="1" applyBorder="1" applyAlignment="1">
      <alignment horizontal="center"/>
    </xf>
    <xf numFmtId="43" fontId="3" fillId="0" borderId="3" xfId="1" applyFont="1" applyBorder="1" applyAlignment="1">
      <alignment horizontal="right"/>
    </xf>
    <xf numFmtId="0" fontId="2" fillId="3" borderId="2" xfId="0" applyFont="1" applyFill="1" applyBorder="1" applyAlignment="1">
      <alignment horizontal="left" wrapText="1"/>
    </xf>
    <xf numFmtId="43" fontId="2" fillId="3" borderId="3" xfId="1" applyFont="1" applyFill="1" applyBorder="1" applyAlignment="1">
      <alignment horizontal="right"/>
    </xf>
    <xf numFmtId="43" fontId="2" fillId="0" borderId="3" xfId="1" applyFont="1" applyBorder="1" applyAlignment="1">
      <alignment horizontal="right"/>
    </xf>
    <xf numFmtId="0" fontId="3" fillId="3" borderId="2" xfId="0" applyFont="1" applyFill="1" applyBorder="1" applyAlignment="1">
      <alignment horizontal="left" wrapText="1"/>
    </xf>
    <xf numFmtId="43" fontId="3" fillId="3" borderId="3" xfId="1" applyFont="1" applyFill="1" applyBorder="1" applyAlignment="1">
      <alignment horizontal="right"/>
    </xf>
    <xf numFmtId="43" fontId="3" fillId="0" borderId="6" xfId="1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480392</xdr:colOff>
      <xdr:row>0</xdr:row>
      <xdr:rowOff>74543</xdr:rowOff>
    </xdr:from>
    <xdr:to>
      <xdr:col>5</xdr:col>
      <xdr:colOff>186127</xdr:colOff>
      <xdr:row>0</xdr:row>
      <xdr:rowOff>926190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9F2D688-61DC-4A42-8F63-6BCD3AC76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383196" y="74543"/>
          <a:ext cx="6033648" cy="8516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9B0AA-FE14-4F8E-B84E-ED95D320CF85}">
  <dimension ref="A1:S143"/>
  <sheetViews>
    <sheetView tabSelected="1" view="pageBreakPreview" zoomScale="85" zoomScaleNormal="100" zoomScaleSheetLayoutView="85" workbookViewId="0">
      <selection activeCell="I7" sqref="I7"/>
    </sheetView>
  </sheetViews>
  <sheetFormatPr defaultRowHeight="12.75" x14ac:dyDescent="0.2"/>
  <cols>
    <col min="1" max="1" width="10.140625" style="2" customWidth="1"/>
    <col min="2" max="2" width="60.7109375" style="3" customWidth="1"/>
    <col min="3" max="3" width="6.7109375" style="4" customWidth="1"/>
    <col min="4" max="4" width="10.7109375" style="10" customWidth="1"/>
    <col min="5" max="6" width="16.7109375" style="10" customWidth="1"/>
    <col min="7" max="7" width="12.140625" style="1" bestFit="1" customWidth="1"/>
    <col min="8" max="16384" width="9.140625" style="1"/>
  </cols>
  <sheetData>
    <row r="1" spans="1:19" ht="78" customHeight="1" thickBot="1" x14ac:dyDescent="0.25">
      <c r="A1" s="40"/>
      <c r="B1" s="41"/>
      <c r="C1" s="41"/>
      <c r="D1" s="41"/>
      <c r="E1" s="41"/>
      <c r="F1" s="42"/>
    </row>
    <row r="2" spans="1:19" x14ac:dyDescent="0.2">
      <c r="A2" s="43" t="s">
        <v>0</v>
      </c>
      <c r="B2" s="44"/>
      <c r="C2" s="44"/>
      <c r="D2" s="44"/>
      <c r="E2" s="44"/>
      <c r="F2" s="45"/>
    </row>
    <row r="3" spans="1:19" x14ac:dyDescent="0.2">
      <c r="A3" s="31" t="s">
        <v>1</v>
      </c>
      <c r="B3" s="8" t="s">
        <v>2</v>
      </c>
      <c r="C3" s="5" t="s">
        <v>3</v>
      </c>
      <c r="D3" s="11" t="s">
        <v>4</v>
      </c>
      <c r="E3" s="11" t="s">
        <v>5</v>
      </c>
      <c r="F3" s="32" t="s">
        <v>6</v>
      </c>
    </row>
    <row r="4" spans="1:19" x14ac:dyDescent="0.2">
      <c r="A4" s="20">
        <v>1</v>
      </c>
      <c r="B4" s="7" t="s">
        <v>7</v>
      </c>
      <c r="C4" s="9"/>
      <c r="D4" s="12"/>
      <c r="E4" s="12"/>
      <c r="F4" s="33">
        <f>F5+F9+F11</f>
        <v>35448.557399999998</v>
      </c>
    </row>
    <row r="5" spans="1:19" x14ac:dyDescent="0.2">
      <c r="A5" s="20" t="s">
        <v>8</v>
      </c>
      <c r="B5" s="7" t="s">
        <v>9</v>
      </c>
      <c r="C5" s="9"/>
      <c r="D5" s="12"/>
      <c r="E5" s="12"/>
      <c r="F5" s="33">
        <f>SUM(F6:F8)</f>
        <v>16573.572399999997</v>
      </c>
    </row>
    <row r="6" spans="1:19" s="16" customFormat="1" x14ac:dyDescent="0.2">
      <c r="A6" s="34" t="s">
        <v>10</v>
      </c>
      <c r="B6" s="13" t="s">
        <v>11</v>
      </c>
      <c r="C6" s="14" t="s">
        <v>12</v>
      </c>
      <c r="D6" s="17">
        <v>203.98</v>
      </c>
      <c r="E6" s="15">
        <v>46.73</v>
      </c>
      <c r="F6" s="35">
        <f>E6*D6</f>
        <v>9531.9853999999996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s="16" customFormat="1" x14ac:dyDescent="0.2">
      <c r="A7" s="34" t="s">
        <v>13</v>
      </c>
      <c r="B7" s="13" t="s">
        <v>14</v>
      </c>
      <c r="C7" s="14" t="s">
        <v>12</v>
      </c>
      <c r="D7" s="17">
        <v>32.9</v>
      </c>
      <c r="E7" s="15">
        <v>103.59</v>
      </c>
      <c r="F7" s="35">
        <f t="shared" ref="F7:F8" si="0">E7*D7</f>
        <v>3408.1109999999999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s="16" customFormat="1" x14ac:dyDescent="0.2">
      <c r="A8" s="34" t="s">
        <v>15</v>
      </c>
      <c r="B8" s="13" t="s">
        <v>16</v>
      </c>
      <c r="C8" s="14" t="s">
        <v>12</v>
      </c>
      <c r="D8" s="17">
        <v>206.79999999999998</v>
      </c>
      <c r="E8" s="15">
        <v>17.57</v>
      </c>
      <c r="F8" s="35">
        <f t="shared" si="0"/>
        <v>3633.4759999999997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x14ac:dyDescent="0.2">
      <c r="A9" s="20" t="s">
        <v>17</v>
      </c>
      <c r="B9" s="7" t="s">
        <v>18</v>
      </c>
      <c r="C9" s="9"/>
      <c r="D9" s="12"/>
      <c r="E9" s="12"/>
      <c r="F9" s="33">
        <f>F10</f>
        <v>39.024999999999999</v>
      </c>
    </row>
    <row r="10" spans="1:19" s="16" customFormat="1" ht="25.5" x14ac:dyDescent="0.2">
      <c r="A10" s="34" t="s">
        <v>19</v>
      </c>
      <c r="B10" s="13" t="s">
        <v>20</v>
      </c>
      <c r="C10" s="14" t="s">
        <v>21</v>
      </c>
      <c r="D10" s="17">
        <v>17.5</v>
      </c>
      <c r="E10" s="15">
        <v>2.23</v>
      </c>
      <c r="F10" s="35">
        <f>D10*E10</f>
        <v>39.024999999999999</v>
      </c>
      <c r="G10" s="19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x14ac:dyDescent="0.2">
      <c r="A11" s="20" t="s">
        <v>22</v>
      </c>
      <c r="B11" s="7" t="s">
        <v>23</v>
      </c>
      <c r="C11" s="9"/>
      <c r="D11" s="12"/>
      <c r="E11" s="12"/>
      <c r="F11" s="33">
        <f>SUM(F12:F16)</f>
        <v>18835.96</v>
      </c>
    </row>
    <row r="12" spans="1:19" s="16" customFormat="1" x14ac:dyDescent="0.2">
      <c r="A12" s="34" t="s">
        <v>24</v>
      </c>
      <c r="B12" s="13" t="s">
        <v>25</v>
      </c>
      <c r="C12" s="14" t="s">
        <v>26</v>
      </c>
      <c r="D12" s="17"/>
      <c r="E12" s="15">
        <v>218.19</v>
      </c>
      <c r="F12" s="35">
        <f>D12*E12</f>
        <v>0</v>
      </c>
      <c r="G12" s="19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25.5" x14ac:dyDescent="0.2">
      <c r="A13" s="21" t="s">
        <v>27</v>
      </c>
      <c r="B13" s="6" t="s">
        <v>28</v>
      </c>
      <c r="C13" s="9" t="s">
        <v>29</v>
      </c>
      <c r="D13" s="12">
        <v>454.68</v>
      </c>
      <c r="E13" s="12">
        <v>28.64</v>
      </c>
      <c r="F13" s="36">
        <v>13022.04</v>
      </c>
      <c r="G13" s="19"/>
    </row>
    <row r="14" spans="1:19" s="16" customFormat="1" ht="38.25" x14ac:dyDescent="0.2">
      <c r="A14" s="34" t="s">
        <v>30</v>
      </c>
      <c r="B14" s="13" t="s">
        <v>31</v>
      </c>
      <c r="C14" s="14" t="s">
        <v>32</v>
      </c>
      <c r="D14" s="15">
        <v>1</v>
      </c>
      <c r="E14" s="15">
        <v>607.25</v>
      </c>
      <c r="F14" s="35">
        <v>607.25</v>
      </c>
      <c r="G14" s="19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s="16" customFormat="1" ht="25.5" x14ac:dyDescent="0.2">
      <c r="A15" s="34" t="s">
        <v>33</v>
      </c>
      <c r="B15" s="13" t="s">
        <v>34</v>
      </c>
      <c r="C15" s="14" t="s">
        <v>35</v>
      </c>
      <c r="D15" s="15">
        <v>1</v>
      </c>
      <c r="E15" s="15">
        <v>1608.59</v>
      </c>
      <c r="F15" s="35">
        <v>1608.59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s="16" customFormat="1" ht="25.5" x14ac:dyDescent="0.2">
      <c r="A16" s="34" t="s">
        <v>36</v>
      </c>
      <c r="B16" s="13" t="s">
        <v>37</v>
      </c>
      <c r="C16" s="14" t="s">
        <v>26</v>
      </c>
      <c r="D16" s="15">
        <v>12</v>
      </c>
      <c r="E16" s="15">
        <v>299.83999999999997</v>
      </c>
      <c r="F16" s="35">
        <v>3598.08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x14ac:dyDescent="0.2">
      <c r="A17" s="20">
        <v>2</v>
      </c>
      <c r="B17" s="7" t="s">
        <v>38</v>
      </c>
      <c r="C17" s="9"/>
      <c r="D17" s="12"/>
      <c r="E17" s="12"/>
      <c r="F17" s="33">
        <v>176163.69</v>
      </c>
    </row>
    <row r="18" spans="1:19" x14ac:dyDescent="0.2">
      <c r="A18" s="20" t="s">
        <v>39</v>
      </c>
      <c r="B18" s="7" t="s">
        <v>40</v>
      </c>
      <c r="C18" s="9"/>
      <c r="D18" s="12"/>
      <c r="E18" s="12"/>
      <c r="F18" s="33">
        <v>95622.6</v>
      </c>
    </row>
    <row r="19" spans="1:19" s="16" customFormat="1" x14ac:dyDescent="0.2">
      <c r="A19" s="34" t="s">
        <v>41</v>
      </c>
      <c r="B19" s="13" t="s">
        <v>42</v>
      </c>
      <c r="C19" s="14" t="s">
        <v>26</v>
      </c>
      <c r="D19" s="15">
        <v>1197.8399999999999</v>
      </c>
      <c r="E19" s="15">
        <v>1.42</v>
      </c>
      <c r="F19" s="35">
        <v>1700.93</v>
      </c>
      <c r="G19" s="1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s="16" customFormat="1" ht="38.25" x14ac:dyDescent="0.2">
      <c r="A20" s="34" t="s">
        <v>43</v>
      </c>
      <c r="B20" s="13" t="s">
        <v>44</v>
      </c>
      <c r="C20" s="14" t="s">
        <v>26</v>
      </c>
      <c r="D20" s="15">
        <v>1197.8399999999999</v>
      </c>
      <c r="E20" s="15">
        <v>3.56</v>
      </c>
      <c r="F20" s="35">
        <v>4264.3100000000004</v>
      </c>
      <c r="G20" s="19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s="16" customFormat="1" ht="25.5" x14ac:dyDescent="0.2">
      <c r="A21" s="34" t="s">
        <v>45</v>
      </c>
      <c r="B21" s="13" t="s">
        <v>46</v>
      </c>
      <c r="C21" s="14" t="s">
        <v>26</v>
      </c>
      <c r="D21" s="15">
        <v>1197.8399999999999</v>
      </c>
      <c r="E21" s="15">
        <v>3.03</v>
      </c>
      <c r="F21" s="35">
        <v>3629.46</v>
      </c>
      <c r="G21" s="19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s="16" customFormat="1" ht="38.25" x14ac:dyDescent="0.2">
      <c r="A22" s="34" t="s">
        <v>47</v>
      </c>
      <c r="B22" s="13" t="s">
        <v>48</v>
      </c>
      <c r="C22" s="14" t="s">
        <v>49</v>
      </c>
      <c r="D22" s="15">
        <v>79.89</v>
      </c>
      <c r="E22" s="15">
        <v>588.04999999999995</v>
      </c>
      <c r="F22" s="35">
        <v>46979.31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25.5" x14ac:dyDescent="0.2">
      <c r="A23" s="21" t="s">
        <v>50</v>
      </c>
      <c r="B23" s="6" t="s">
        <v>51</v>
      </c>
      <c r="C23" s="9" t="s">
        <v>26</v>
      </c>
      <c r="D23" s="12">
        <v>1197.8399999999999</v>
      </c>
      <c r="E23" s="12">
        <v>3.97</v>
      </c>
      <c r="F23" s="36">
        <v>4755.42</v>
      </c>
    </row>
    <row r="24" spans="1:19" s="16" customFormat="1" ht="25.5" x14ac:dyDescent="0.2">
      <c r="A24" s="34" t="s">
        <v>52</v>
      </c>
      <c r="B24" s="13" t="s">
        <v>53</v>
      </c>
      <c r="C24" s="14" t="s">
        <v>49</v>
      </c>
      <c r="D24" s="15">
        <v>59.9</v>
      </c>
      <c r="E24" s="15">
        <v>166.01</v>
      </c>
      <c r="F24" s="35">
        <v>9944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s="16" customFormat="1" ht="25.5" x14ac:dyDescent="0.2">
      <c r="A25" s="34" t="s">
        <v>54</v>
      </c>
      <c r="B25" s="13" t="s">
        <v>55</v>
      </c>
      <c r="C25" s="14" t="s">
        <v>26</v>
      </c>
      <c r="D25" s="15">
        <v>677.1</v>
      </c>
      <c r="E25" s="15">
        <v>8.93</v>
      </c>
      <c r="F25" s="35">
        <v>6046.5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s="16" customFormat="1" ht="25.5" x14ac:dyDescent="0.2">
      <c r="A26" s="34" t="s">
        <v>56</v>
      </c>
      <c r="B26" s="13" t="s">
        <v>57</v>
      </c>
      <c r="C26" s="14" t="s">
        <v>26</v>
      </c>
      <c r="D26" s="15">
        <v>23.4</v>
      </c>
      <c r="E26" s="15">
        <v>161.16</v>
      </c>
      <c r="F26" s="35">
        <v>3771.14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s="16" customFormat="1" ht="38.25" x14ac:dyDescent="0.2">
      <c r="A27" s="34" t="s">
        <v>58</v>
      </c>
      <c r="B27" s="13" t="s">
        <v>59</v>
      </c>
      <c r="C27" s="14" t="s">
        <v>29</v>
      </c>
      <c r="D27" s="15">
        <v>260.69</v>
      </c>
      <c r="E27" s="15">
        <v>38.619999999999997</v>
      </c>
      <c r="F27" s="35">
        <v>10067.85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s="16" customFormat="1" ht="38.25" x14ac:dyDescent="0.2">
      <c r="A28" s="34" t="s">
        <v>60</v>
      </c>
      <c r="B28" s="13" t="s">
        <v>61</v>
      </c>
      <c r="C28" s="14" t="s">
        <v>29</v>
      </c>
      <c r="D28" s="15">
        <v>60.2</v>
      </c>
      <c r="E28" s="15">
        <v>41.82</v>
      </c>
      <c r="F28" s="35">
        <v>2517.56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s="16" customFormat="1" x14ac:dyDescent="0.2">
      <c r="A29" s="34" t="s">
        <v>62</v>
      </c>
      <c r="B29" s="13" t="s">
        <v>63</v>
      </c>
      <c r="C29" s="14" t="s">
        <v>29</v>
      </c>
      <c r="D29" s="15">
        <v>111.73</v>
      </c>
      <c r="E29" s="15">
        <v>11.61</v>
      </c>
      <c r="F29" s="35">
        <v>1297.19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25.5" x14ac:dyDescent="0.2">
      <c r="A30" s="21" t="s">
        <v>64</v>
      </c>
      <c r="B30" s="6" t="s">
        <v>65</v>
      </c>
      <c r="C30" s="9" t="s">
        <v>29</v>
      </c>
      <c r="D30" s="12">
        <v>432.62</v>
      </c>
      <c r="E30" s="12">
        <v>1.5</v>
      </c>
      <c r="F30" s="36">
        <v>648.92999999999995</v>
      </c>
    </row>
    <row r="31" spans="1:19" x14ac:dyDescent="0.2">
      <c r="A31" s="20" t="s">
        <v>66</v>
      </c>
      <c r="B31" s="7" t="s">
        <v>67</v>
      </c>
      <c r="C31" s="9"/>
      <c r="D31" s="12"/>
      <c r="E31" s="12"/>
      <c r="F31" s="33">
        <v>13406.97</v>
      </c>
    </row>
    <row r="32" spans="1:19" ht="25.5" x14ac:dyDescent="0.2">
      <c r="A32" s="21" t="s">
        <v>68</v>
      </c>
      <c r="B32" s="6" t="s">
        <v>69</v>
      </c>
      <c r="C32" s="9" t="s">
        <v>26</v>
      </c>
      <c r="D32" s="12">
        <v>590.42999999999995</v>
      </c>
      <c r="E32" s="12">
        <v>17.91</v>
      </c>
      <c r="F32" s="36">
        <v>10574.6</v>
      </c>
    </row>
    <row r="33" spans="1:6" x14ac:dyDescent="0.2">
      <c r="A33" s="21" t="s">
        <v>70</v>
      </c>
      <c r="B33" s="6" t="s">
        <v>71</v>
      </c>
      <c r="C33" s="9" t="s">
        <v>35</v>
      </c>
      <c r="D33" s="12">
        <v>3</v>
      </c>
      <c r="E33" s="12">
        <v>97.98</v>
      </c>
      <c r="F33" s="36">
        <v>293.94</v>
      </c>
    </row>
    <row r="34" spans="1:6" x14ac:dyDescent="0.2">
      <c r="A34" s="21" t="s">
        <v>72</v>
      </c>
      <c r="B34" s="6" t="s">
        <v>73</v>
      </c>
      <c r="C34" s="9" t="s">
        <v>35</v>
      </c>
      <c r="D34" s="12">
        <v>4</v>
      </c>
      <c r="E34" s="12">
        <v>95.97</v>
      </c>
      <c r="F34" s="36">
        <v>383.88</v>
      </c>
    </row>
    <row r="35" spans="1:6" x14ac:dyDescent="0.2">
      <c r="A35" s="21" t="s">
        <v>74</v>
      </c>
      <c r="B35" s="6" t="s">
        <v>75</v>
      </c>
      <c r="C35" s="9" t="s">
        <v>35</v>
      </c>
      <c r="D35" s="12">
        <v>3</v>
      </c>
      <c r="E35" s="12">
        <v>103.66</v>
      </c>
      <c r="F35" s="36">
        <v>310.98</v>
      </c>
    </row>
    <row r="36" spans="1:6" ht="25.5" x14ac:dyDescent="0.2">
      <c r="A36" s="21" t="s">
        <v>76</v>
      </c>
      <c r="B36" s="6" t="s">
        <v>77</v>
      </c>
      <c r="C36" s="9" t="s">
        <v>35</v>
      </c>
      <c r="D36" s="12">
        <v>1</v>
      </c>
      <c r="E36" s="12">
        <v>95.75</v>
      </c>
      <c r="F36" s="36">
        <v>95.75</v>
      </c>
    </row>
    <row r="37" spans="1:6" x14ac:dyDescent="0.2">
      <c r="A37" s="21" t="s">
        <v>78</v>
      </c>
      <c r="B37" s="6" t="s">
        <v>79</v>
      </c>
      <c r="C37" s="9" t="s">
        <v>35</v>
      </c>
      <c r="D37" s="12">
        <v>1</v>
      </c>
      <c r="E37" s="12">
        <v>212.31</v>
      </c>
      <c r="F37" s="36">
        <v>212.31</v>
      </c>
    </row>
    <row r="38" spans="1:6" ht="25.5" x14ac:dyDescent="0.2">
      <c r="A38" s="21" t="s">
        <v>80</v>
      </c>
      <c r="B38" s="6" t="s">
        <v>81</v>
      </c>
      <c r="C38" s="9" t="s">
        <v>35</v>
      </c>
      <c r="D38" s="12">
        <v>1</v>
      </c>
      <c r="E38" s="12">
        <v>212.31</v>
      </c>
      <c r="F38" s="36">
        <v>212.31</v>
      </c>
    </row>
    <row r="39" spans="1:6" x14ac:dyDescent="0.2">
      <c r="A39" s="21" t="s">
        <v>82</v>
      </c>
      <c r="B39" s="6" t="s">
        <v>83</v>
      </c>
      <c r="C39" s="9" t="s">
        <v>35</v>
      </c>
      <c r="D39" s="12">
        <v>2</v>
      </c>
      <c r="E39" s="12">
        <v>20</v>
      </c>
      <c r="F39" s="36">
        <v>40</v>
      </c>
    </row>
    <row r="40" spans="1:6" x14ac:dyDescent="0.2">
      <c r="A40" s="21" t="s">
        <v>84</v>
      </c>
      <c r="B40" s="6" t="s">
        <v>85</v>
      </c>
      <c r="C40" s="9" t="s">
        <v>35</v>
      </c>
      <c r="D40" s="12">
        <v>10</v>
      </c>
      <c r="E40" s="12">
        <v>128.32</v>
      </c>
      <c r="F40" s="36">
        <v>1283.2</v>
      </c>
    </row>
    <row r="41" spans="1:6" x14ac:dyDescent="0.2">
      <c r="A41" s="20" t="s">
        <v>86</v>
      </c>
      <c r="B41" s="7" t="s">
        <v>87</v>
      </c>
      <c r="C41" s="9"/>
      <c r="D41" s="12"/>
      <c r="E41" s="12"/>
      <c r="F41" s="33">
        <v>23301.07</v>
      </c>
    </row>
    <row r="42" spans="1:6" x14ac:dyDescent="0.2">
      <c r="A42" s="21" t="s">
        <v>88</v>
      </c>
      <c r="B42" s="6" t="s">
        <v>89</v>
      </c>
      <c r="C42" s="9" t="s">
        <v>35</v>
      </c>
      <c r="D42" s="12">
        <v>1</v>
      </c>
      <c r="E42" s="12">
        <v>2422.65</v>
      </c>
      <c r="F42" s="36">
        <v>2422.65</v>
      </c>
    </row>
    <row r="43" spans="1:6" x14ac:dyDescent="0.2">
      <c r="A43" s="21" t="s">
        <v>90</v>
      </c>
      <c r="B43" s="6" t="s">
        <v>91</v>
      </c>
      <c r="C43" s="9" t="s">
        <v>35</v>
      </c>
      <c r="D43" s="12">
        <v>1</v>
      </c>
      <c r="E43" s="12">
        <v>3584.01</v>
      </c>
      <c r="F43" s="36">
        <v>3584.01</v>
      </c>
    </row>
    <row r="44" spans="1:6" ht="25.5" x14ac:dyDescent="0.2">
      <c r="A44" s="21" t="s">
        <v>92</v>
      </c>
      <c r="B44" s="6" t="s">
        <v>93</v>
      </c>
      <c r="C44" s="9" t="s">
        <v>35</v>
      </c>
      <c r="D44" s="12">
        <v>1</v>
      </c>
      <c r="E44" s="12">
        <v>2133.66</v>
      </c>
      <c r="F44" s="36">
        <v>2133.66</v>
      </c>
    </row>
    <row r="45" spans="1:6" ht="25.5" x14ac:dyDescent="0.2">
      <c r="A45" s="21" t="s">
        <v>94</v>
      </c>
      <c r="B45" s="6" t="s">
        <v>95</v>
      </c>
      <c r="C45" s="9" t="s">
        <v>35</v>
      </c>
      <c r="D45" s="12">
        <v>1</v>
      </c>
      <c r="E45" s="12">
        <v>10465.44</v>
      </c>
      <c r="F45" s="36">
        <v>10465.44</v>
      </c>
    </row>
    <row r="46" spans="1:6" ht="25.5" x14ac:dyDescent="0.2">
      <c r="A46" s="21" t="s">
        <v>96</v>
      </c>
      <c r="B46" s="6" t="s">
        <v>97</v>
      </c>
      <c r="C46" s="9" t="s">
        <v>35</v>
      </c>
      <c r="D46" s="12">
        <v>3</v>
      </c>
      <c r="E46" s="12">
        <v>398.51</v>
      </c>
      <c r="F46" s="36">
        <v>1195.53</v>
      </c>
    </row>
    <row r="47" spans="1:6" x14ac:dyDescent="0.2">
      <c r="A47" s="21" t="s">
        <v>98</v>
      </c>
      <c r="B47" s="6" t="s">
        <v>99</v>
      </c>
      <c r="C47" s="9" t="s">
        <v>35</v>
      </c>
      <c r="D47" s="12">
        <v>1</v>
      </c>
      <c r="E47" s="12">
        <v>625.82000000000005</v>
      </c>
      <c r="F47" s="36">
        <v>625.82000000000005</v>
      </c>
    </row>
    <row r="48" spans="1:6" x14ac:dyDescent="0.2">
      <c r="A48" s="20" t="s">
        <v>100</v>
      </c>
      <c r="B48" s="7" t="s">
        <v>101</v>
      </c>
      <c r="C48" s="9"/>
      <c r="D48" s="12"/>
      <c r="E48" s="12"/>
      <c r="F48" s="33">
        <v>2873.96</v>
      </c>
    </row>
    <row r="49" spans="1:6" ht="38.25" x14ac:dyDescent="0.2">
      <c r="A49" s="21" t="s">
        <v>102</v>
      </c>
      <c r="B49" s="6" t="s">
        <v>103</v>
      </c>
      <c r="C49" s="9" t="s">
        <v>26</v>
      </c>
      <c r="D49" s="12">
        <v>13.79</v>
      </c>
      <c r="E49" s="12">
        <v>4.87</v>
      </c>
      <c r="F49" s="36">
        <v>67.16</v>
      </c>
    </row>
    <row r="50" spans="1:6" ht="38.25" x14ac:dyDescent="0.2">
      <c r="A50" s="21" t="s">
        <v>104</v>
      </c>
      <c r="B50" s="6" t="s">
        <v>105</v>
      </c>
      <c r="C50" s="9" t="s">
        <v>26</v>
      </c>
      <c r="D50" s="12">
        <v>13.79</v>
      </c>
      <c r="E50" s="12">
        <v>29.67</v>
      </c>
      <c r="F50" s="36">
        <v>409.15</v>
      </c>
    </row>
    <row r="51" spans="1:6" ht="25.5" x14ac:dyDescent="0.2">
      <c r="A51" s="21" t="s">
        <v>106</v>
      </c>
      <c r="B51" s="6" t="s">
        <v>107</v>
      </c>
      <c r="C51" s="9" t="s">
        <v>49</v>
      </c>
      <c r="D51" s="12">
        <v>0.81</v>
      </c>
      <c r="E51" s="12">
        <v>2808.04</v>
      </c>
      <c r="F51" s="36">
        <v>2274.5100000000002</v>
      </c>
    </row>
    <row r="52" spans="1:6" ht="25.5" x14ac:dyDescent="0.2">
      <c r="A52" s="21" t="s">
        <v>108</v>
      </c>
      <c r="B52" s="6" t="s">
        <v>55</v>
      </c>
      <c r="C52" s="9" t="s">
        <v>26</v>
      </c>
      <c r="D52" s="12">
        <v>13.79</v>
      </c>
      <c r="E52" s="12">
        <v>8.93</v>
      </c>
      <c r="F52" s="36">
        <v>123.14</v>
      </c>
    </row>
    <row r="53" spans="1:6" x14ac:dyDescent="0.2">
      <c r="A53" s="20" t="s">
        <v>109</v>
      </c>
      <c r="B53" s="7" t="s">
        <v>110</v>
      </c>
      <c r="C53" s="9"/>
      <c r="D53" s="12"/>
      <c r="E53" s="12"/>
      <c r="F53" s="33">
        <v>38974.14</v>
      </c>
    </row>
    <row r="54" spans="1:6" x14ac:dyDescent="0.2">
      <c r="A54" s="20" t="s">
        <v>111</v>
      </c>
      <c r="B54" s="7" t="s">
        <v>112</v>
      </c>
      <c r="C54" s="9"/>
      <c r="D54" s="12"/>
      <c r="E54" s="12"/>
      <c r="F54" s="33">
        <v>38974.14</v>
      </c>
    </row>
    <row r="55" spans="1:6" ht="25.5" x14ac:dyDescent="0.2">
      <c r="A55" s="21" t="s">
        <v>113</v>
      </c>
      <c r="B55" s="6" t="s">
        <v>114</v>
      </c>
      <c r="C55" s="9" t="s">
        <v>35</v>
      </c>
      <c r="D55" s="12">
        <v>1</v>
      </c>
      <c r="E55" s="12">
        <v>2256.89</v>
      </c>
      <c r="F55" s="36">
        <v>2256.89</v>
      </c>
    </row>
    <row r="56" spans="1:6" ht="25.5" x14ac:dyDescent="0.2">
      <c r="A56" s="21" t="s">
        <v>115</v>
      </c>
      <c r="B56" s="6" t="s">
        <v>116</v>
      </c>
      <c r="C56" s="9" t="s">
        <v>35</v>
      </c>
      <c r="D56" s="12">
        <v>1</v>
      </c>
      <c r="E56" s="12">
        <v>1314.99</v>
      </c>
      <c r="F56" s="36">
        <v>1314.99</v>
      </c>
    </row>
    <row r="57" spans="1:6" ht="51" x14ac:dyDescent="0.2">
      <c r="A57" s="21" t="s">
        <v>117</v>
      </c>
      <c r="B57" s="6" t="s">
        <v>118</v>
      </c>
      <c r="C57" s="9" t="s">
        <v>35</v>
      </c>
      <c r="D57" s="12">
        <v>1</v>
      </c>
      <c r="E57" s="12">
        <v>1444.2</v>
      </c>
      <c r="F57" s="36">
        <v>1444.2</v>
      </c>
    </row>
    <row r="58" spans="1:6" ht="25.5" x14ac:dyDescent="0.2">
      <c r="A58" s="21" t="s">
        <v>119</v>
      </c>
      <c r="B58" s="6" t="s">
        <v>120</v>
      </c>
      <c r="C58" s="9" t="s">
        <v>12</v>
      </c>
      <c r="D58" s="12">
        <v>2</v>
      </c>
      <c r="E58" s="12">
        <v>29.61</v>
      </c>
      <c r="F58" s="36">
        <v>59.22</v>
      </c>
    </row>
    <row r="59" spans="1:6" ht="25.5" x14ac:dyDescent="0.2">
      <c r="A59" s="21" t="s">
        <v>121</v>
      </c>
      <c r="B59" s="6" t="s">
        <v>122</v>
      </c>
      <c r="C59" s="9" t="s">
        <v>12</v>
      </c>
      <c r="D59" s="12">
        <v>2</v>
      </c>
      <c r="E59" s="12">
        <v>22.77</v>
      </c>
      <c r="F59" s="36">
        <v>45.54</v>
      </c>
    </row>
    <row r="60" spans="1:6" ht="25.5" x14ac:dyDescent="0.2">
      <c r="A60" s="21" t="s">
        <v>123</v>
      </c>
      <c r="B60" s="6" t="s">
        <v>124</v>
      </c>
      <c r="C60" s="9" t="s">
        <v>35</v>
      </c>
      <c r="D60" s="12">
        <v>2</v>
      </c>
      <c r="E60" s="12">
        <v>125.8</v>
      </c>
      <c r="F60" s="36">
        <v>251.6</v>
      </c>
    </row>
    <row r="61" spans="1:6" ht="25.5" x14ac:dyDescent="0.2">
      <c r="A61" s="21" t="s">
        <v>125</v>
      </c>
      <c r="B61" s="6" t="s">
        <v>126</v>
      </c>
      <c r="C61" s="9" t="s">
        <v>35</v>
      </c>
      <c r="D61" s="12">
        <v>1</v>
      </c>
      <c r="E61" s="12">
        <v>21.18</v>
      </c>
      <c r="F61" s="36">
        <v>21.18</v>
      </c>
    </row>
    <row r="62" spans="1:6" ht="25.5" x14ac:dyDescent="0.2">
      <c r="A62" s="21" t="s">
        <v>127</v>
      </c>
      <c r="B62" s="6" t="s">
        <v>128</v>
      </c>
      <c r="C62" s="9" t="s">
        <v>35</v>
      </c>
      <c r="D62" s="12">
        <v>1</v>
      </c>
      <c r="E62" s="12">
        <v>71.81</v>
      </c>
      <c r="F62" s="36">
        <v>71.81</v>
      </c>
    </row>
    <row r="63" spans="1:6" ht="25.5" x14ac:dyDescent="0.2">
      <c r="A63" s="21" t="s">
        <v>129</v>
      </c>
      <c r="B63" s="6" t="s">
        <v>130</v>
      </c>
      <c r="C63" s="9" t="s">
        <v>29</v>
      </c>
      <c r="D63" s="12">
        <v>200</v>
      </c>
      <c r="E63" s="12">
        <v>18.57</v>
      </c>
      <c r="F63" s="36">
        <v>3714</v>
      </c>
    </row>
    <row r="64" spans="1:6" ht="25.5" x14ac:dyDescent="0.2">
      <c r="A64" s="21" t="s">
        <v>131</v>
      </c>
      <c r="B64" s="6" t="s">
        <v>132</v>
      </c>
      <c r="C64" s="9" t="s">
        <v>49</v>
      </c>
      <c r="D64" s="12">
        <v>3.2</v>
      </c>
      <c r="E64" s="12">
        <v>518.09</v>
      </c>
      <c r="F64" s="36">
        <v>1657.89</v>
      </c>
    </row>
    <row r="65" spans="1:19" ht="38.25" x14ac:dyDescent="0.2">
      <c r="A65" s="21" t="s">
        <v>133</v>
      </c>
      <c r="B65" s="6" t="s">
        <v>134</v>
      </c>
      <c r="C65" s="9" t="s">
        <v>35</v>
      </c>
      <c r="D65" s="12">
        <v>17</v>
      </c>
      <c r="E65" s="12">
        <v>1451.93</v>
      </c>
      <c r="F65" s="36">
        <v>24682.81</v>
      </c>
    </row>
    <row r="66" spans="1:19" ht="25.5" x14ac:dyDescent="0.2">
      <c r="A66" s="21" t="s">
        <v>135</v>
      </c>
      <c r="B66" s="6" t="s">
        <v>136</v>
      </c>
      <c r="C66" s="9" t="s">
        <v>35</v>
      </c>
      <c r="D66" s="12">
        <v>19</v>
      </c>
      <c r="E66" s="12">
        <v>181.79</v>
      </c>
      <c r="F66" s="36">
        <v>3454.01</v>
      </c>
    </row>
    <row r="67" spans="1:19" x14ac:dyDescent="0.2">
      <c r="A67" s="20" t="s">
        <v>137</v>
      </c>
      <c r="B67" s="7" t="s">
        <v>138</v>
      </c>
      <c r="C67" s="9"/>
      <c r="D67" s="12"/>
      <c r="E67" s="12"/>
      <c r="F67" s="33">
        <v>4152.18</v>
      </c>
    </row>
    <row r="68" spans="1:19" s="16" customFormat="1" ht="25.5" x14ac:dyDescent="0.2">
      <c r="A68" s="34" t="s">
        <v>139</v>
      </c>
      <c r="B68" s="13" t="s">
        <v>140</v>
      </c>
      <c r="C68" s="14" t="s">
        <v>49</v>
      </c>
      <c r="D68" s="15">
        <v>4.17</v>
      </c>
      <c r="E68" s="15">
        <v>90.46</v>
      </c>
      <c r="F68" s="35">
        <v>377.22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s="16" customFormat="1" ht="25.5" x14ac:dyDescent="0.2">
      <c r="A69" s="34" t="s">
        <v>141</v>
      </c>
      <c r="B69" s="13" t="s">
        <v>142</v>
      </c>
      <c r="C69" s="14" t="s">
        <v>26</v>
      </c>
      <c r="D69" s="15">
        <v>20.85</v>
      </c>
      <c r="E69" s="15">
        <v>21.3</v>
      </c>
      <c r="F69" s="35">
        <v>444.11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s="16" customFormat="1" ht="38.25" x14ac:dyDescent="0.2">
      <c r="A70" s="34" t="s">
        <v>143</v>
      </c>
      <c r="B70" s="13" t="s">
        <v>144</v>
      </c>
      <c r="C70" s="14" t="s">
        <v>26</v>
      </c>
      <c r="D70" s="15">
        <v>34.700000000000003</v>
      </c>
      <c r="E70" s="15">
        <v>45.93</v>
      </c>
      <c r="F70" s="35">
        <v>1593.77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s="16" customFormat="1" ht="38.25" x14ac:dyDescent="0.2">
      <c r="A71" s="34" t="s">
        <v>145</v>
      </c>
      <c r="B71" s="13" t="s">
        <v>146</v>
      </c>
      <c r="C71" s="14" t="s">
        <v>26</v>
      </c>
      <c r="D71" s="15">
        <v>34.700000000000003</v>
      </c>
      <c r="E71" s="15">
        <v>7.67</v>
      </c>
      <c r="F71" s="35">
        <v>266.14999999999998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s="16" customFormat="1" ht="38.25" x14ac:dyDescent="0.2">
      <c r="A72" s="34" t="s">
        <v>147</v>
      </c>
      <c r="B72" s="13" t="s">
        <v>105</v>
      </c>
      <c r="C72" s="14" t="s">
        <v>26</v>
      </c>
      <c r="D72" s="15">
        <v>34.700000000000003</v>
      </c>
      <c r="E72" s="15">
        <v>29.67</v>
      </c>
      <c r="F72" s="35">
        <v>1029.55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s="16" customFormat="1" ht="25.5" x14ac:dyDescent="0.2">
      <c r="A73" s="34" t="s">
        <v>148</v>
      </c>
      <c r="B73" s="13" t="s">
        <v>149</v>
      </c>
      <c r="C73" s="14" t="s">
        <v>26</v>
      </c>
      <c r="D73" s="15">
        <v>34.700000000000003</v>
      </c>
      <c r="E73" s="15">
        <v>3.79</v>
      </c>
      <c r="F73" s="35">
        <v>131.51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s="16" customFormat="1" ht="25.5" x14ac:dyDescent="0.2">
      <c r="A74" s="34" t="s">
        <v>150</v>
      </c>
      <c r="B74" s="13" t="s">
        <v>55</v>
      </c>
      <c r="C74" s="14" t="s">
        <v>26</v>
      </c>
      <c r="D74" s="15">
        <v>34.700000000000003</v>
      </c>
      <c r="E74" s="15">
        <v>8.93</v>
      </c>
      <c r="F74" s="35">
        <v>309.87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x14ac:dyDescent="0.2">
      <c r="A75" s="20" t="s">
        <v>151</v>
      </c>
      <c r="B75" s="7" t="s">
        <v>152</v>
      </c>
      <c r="C75" s="9"/>
      <c r="D75" s="12"/>
      <c r="E75" s="12"/>
      <c r="F75" s="33">
        <v>706.73</v>
      </c>
    </row>
    <row r="76" spans="1:19" x14ac:dyDescent="0.2">
      <c r="A76" s="21" t="s">
        <v>153</v>
      </c>
      <c r="B76" s="6" t="s">
        <v>154</v>
      </c>
      <c r="C76" s="9" t="s">
        <v>155</v>
      </c>
      <c r="D76" s="12">
        <v>1197.8399999999999</v>
      </c>
      <c r="E76" s="12">
        <v>0.59</v>
      </c>
      <c r="F76" s="36">
        <v>706.73</v>
      </c>
    </row>
    <row r="77" spans="1:19" x14ac:dyDescent="0.2">
      <c r="A77" s="20">
        <v>3</v>
      </c>
      <c r="B77" s="7" t="s">
        <v>156</v>
      </c>
      <c r="C77" s="9"/>
      <c r="D77" s="12"/>
      <c r="E77" s="12"/>
      <c r="F77" s="33">
        <f>F78+F91+F102+F105+F112+F118+F132</f>
        <v>196754.28879999998</v>
      </c>
    </row>
    <row r="78" spans="1:19" s="16" customFormat="1" x14ac:dyDescent="0.2">
      <c r="A78" s="37" t="s">
        <v>157</v>
      </c>
      <c r="B78" s="18" t="s">
        <v>158</v>
      </c>
      <c r="C78" s="14"/>
      <c r="D78" s="15"/>
      <c r="E78" s="15"/>
      <c r="F78" s="38">
        <f>SUM(F79:F90)</f>
        <v>109723.32879999999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s="16" customFormat="1" x14ac:dyDescent="0.2">
      <c r="A79" s="34" t="s">
        <v>159</v>
      </c>
      <c r="B79" s="13" t="s">
        <v>42</v>
      </c>
      <c r="C79" s="14" t="s">
        <v>26</v>
      </c>
      <c r="D79" s="15">
        <v>1499.33</v>
      </c>
      <c r="E79" s="15">
        <v>1.42</v>
      </c>
      <c r="F79" s="35">
        <v>2129.0500000000002</v>
      </c>
      <c r="G79" s="19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s="16" customFormat="1" ht="38.25" x14ac:dyDescent="0.2">
      <c r="A80" s="34" t="s">
        <v>160</v>
      </c>
      <c r="B80" s="13" t="s">
        <v>44</v>
      </c>
      <c r="C80" s="14" t="s">
        <v>26</v>
      </c>
      <c r="D80" s="15">
        <v>1499.33</v>
      </c>
      <c r="E80" s="15">
        <v>3.56</v>
      </c>
      <c r="F80" s="35">
        <v>5337.61</v>
      </c>
      <c r="G80" s="19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s="16" customFormat="1" ht="25.5" x14ac:dyDescent="0.2">
      <c r="A81" s="34" t="s">
        <v>161</v>
      </c>
      <c r="B81" s="13" t="s">
        <v>46</v>
      </c>
      <c r="C81" s="14" t="s">
        <v>26</v>
      </c>
      <c r="D81" s="15">
        <v>1499.33</v>
      </c>
      <c r="E81" s="15">
        <v>3.03</v>
      </c>
      <c r="F81" s="35">
        <v>4542.97</v>
      </c>
      <c r="G81" s="19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s="16" customFormat="1" ht="38.25" x14ac:dyDescent="0.2">
      <c r="A82" s="34" t="s">
        <v>162</v>
      </c>
      <c r="B82" s="13" t="s">
        <v>48</v>
      </c>
      <c r="C82" s="14" t="s">
        <v>49</v>
      </c>
      <c r="D82" s="15">
        <v>89.96</v>
      </c>
      <c r="E82" s="15">
        <v>588.04999999999995</v>
      </c>
      <c r="F82" s="35">
        <v>52900.98</v>
      </c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25.5" x14ac:dyDescent="0.2">
      <c r="A83" s="21" t="s">
        <v>163</v>
      </c>
      <c r="B83" s="6" t="s">
        <v>51</v>
      </c>
      <c r="C83" s="9" t="s">
        <v>26</v>
      </c>
      <c r="D83" s="12">
        <v>1499.33</v>
      </c>
      <c r="E83" s="12">
        <v>3.97</v>
      </c>
      <c r="F83" s="36">
        <v>5952.34</v>
      </c>
    </row>
    <row r="84" spans="1:19" s="16" customFormat="1" ht="25.5" x14ac:dyDescent="0.2">
      <c r="A84" s="34" t="s">
        <v>164</v>
      </c>
      <c r="B84" s="13" t="s">
        <v>53</v>
      </c>
      <c r="C84" s="14" t="s">
        <v>49</v>
      </c>
      <c r="D84" s="15">
        <v>74.97</v>
      </c>
      <c r="E84" s="15">
        <v>166.01</v>
      </c>
      <c r="F84" s="35">
        <v>12445.77</v>
      </c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s="16" customFormat="1" ht="25.5" x14ac:dyDescent="0.2">
      <c r="A85" s="34" t="s">
        <v>165</v>
      </c>
      <c r="B85" s="13" t="s">
        <v>57</v>
      </c>
      <c r="C85" s="14" t="s">
        <v>26</v>
      </c>
      <c r="D85" s="15">
        <v>17.73</v>
      </c>
      <c r="E85" s="15">
        <v>161.16</v>
      </c>
      <c r="F85" s="35">
        <v>2857.37</v>
      </c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s="16" customFormat="1" ht="25.5" x14ac:dyDescent="0.2">
      <c r="A86" s="34" t="s">
        <v>166</v>
      </c>
      <c r="B86" s="13" t="s">
        <v>55</v>
      </c>
      <c r="C86" s="14" t="s">
        <v>26</v>
      </c>
      <c r="D86" s="15">
        <v>1048.69</v>
      </c>
      <c r="E86" s="15">
        <v>8.93</v>
      </c>
      <c r="F86" s="35">
        <v>9364.7999999999993</v>
      </c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s="16" customFormat="1" ht="38.25" x14ac:dyDescent="0.2">
      <c r="A87" s="34" t="s">
        <v>167</v>
      </c>
      <c r="B87" s="13" t="s">
        <v>59</v>
      </c>
      <c r="C87" s="14" t="s">
        <v>29</v>
      </c>
      <c r="D87" s="15">
        <v>45</v>
      </c>
      <c r="E87" s="15">
        <v>38.619999999999997</v>
      </c>
      <c r="F87" s="35">
        <v>1737.9</v>
      </c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s="16" customFormat="1" ht="38.25" x14ac:dyDescent="0.2">
      <c r="A88" s="34" t="s">
        <v>168</v>
      </c>
      <c r="B88" s="13" t="s">
        <v>61</v>
      </c>
      <c r="C88" s="14" t="s">
        <v>29</v>
      </c>
      <c r="D88" s="15">
        <v>201.84</v>
      </c>
      <c r="E88" s="15">
        <v>41.82</v>
      </c>
      <c r="F88" s="35">
        <f>E88*D88</f>
        <v>8440.9488000000001</v>
      </c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s="16" customFormat="1" x14ac:dyDescent="0.2">
      <c r="A89" s="34" t="s">
        <v>169</v>
      </c>
      <c r="B89" s="13" t="s">
        <v>63</v>
      </c>
      <c r="C89" s="14" t="s">
        <v>29</v>
      </c>
      <c r="D89" s="15">
        <v>264</v>
      </c>
      <c r="E89" s="15">
        <v>11.61</v>
      </c>
      <c r="F89" s="35">
        <v>3065.04</v>
      </c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25.5" x14ac:dyDescent="0.2">
      <c r="A90" s="21" t="s">
        <v>170</v>
      </c>
      <c r="B90" s="6" t="s">
        <v>65</v>
      </c>
      <c r="C90" s="9" t="s">
        <v>29</v>
      </c>
      <c r="D90" s="12">
        <v>632.37</v>
      </c>
      <c r="E90" s="12">
        <v>1.5</v>
      </c>
      <c r="F90" s="36">
        <v>948.55</v>
      </c>
    </row>
    <row r="91" spans="1:19" x14ac:dyDescent="0.2">
      <c r="A91" s="20" t="s">
        <v>171</v>
      </c>
      <c r="B91" s="7" t="s">
        <v>67</v>
      </c>
      <c r="C91" s="9"/>
      <c r="D91" s="12"/>
      <c r="E91" s="12"/>
      <c r="F91" s="33">
        <v>20703.509999999998</v>
      </c>
    </row>
    <row r="92" spans="1:19" ht="25.5" x14ac:dyDescent="0.2">
      <c r="A92" s="21" t="s">
        <v>172</v>
      </c>
      <c r="B92" s="6" t="s">
        <v>69</v>
      </c>
      <c r="C92" s="9" t="s">
        <v>26</v>
      </c>
      <c r="D92" s="12">
        <v>821.92</v>
      </c>
      <c r="E92" s="12">
        <v>17.91</v>
      </c>
      <c r="F92" s="36">
        <v>14720.59</v>
      </c>
    </row>
    <row r="93" spans="1:19" ht="25.5" x14ac:dyDescent="0.2">
      <c r="A93" s="21" t="s">
        <v>173</v>
      </c>
      <c r="B93" s="6" t="s">
        <v>77</v>
      </c>
      <c r="C93" s="9" t="s">
        <v>35</v>
      </c>
      <c r="D93" s="12">
        <v>1</v>
      </c>
      <c r="E93" s="12">
        <v>95.75</v>
      </c>
      <c r="F93" s="36">
        <v>95.75</v>
      </c>
    </row>
    <row r="94" spans="1:19" x14ac:dyDescent="0.2">
      <c r="A94" s="21" t="s">
        <v>174</v>
      </c>
      <c r="B94" s="6" t="s">
        <v>73</v>
      </c>
      <c r="C94" s="9" t="s">
        <v>35</v>
      </c>
      <c r="D94" s="12">
        <v>6</v>
      </c>
      <c r="E94" s="12">
        <v>95.97</v>
      </c>
      <c r="F94" s="36">
        <v>575.82000000000005</v>
      </c>
    </row>
    <row r="95" spans="1:19" ht="25.5" x14ac:dyDescent="0.2">
      <c r="A95" s="21" t="s">
        <v>175</v>
      </c>
      <c r="B95" s="6" t="s">
        <v>81</v>
      </c>
      <c r="C95" s="9" t="s">
        <v>35</v>
      </c>
      <c r="D95" s="12">
        <v>1</v>
      </c>
      <c r="E95" s="12">
        <v>212.31</v>
      </c>
      <c r="F95" s="36">
        <v>212.31</v>
      </c>
    </row>
    <row r="96" spans="1:19" x14ac:dyDescent="0.2">
      <c r="A96" s="21" t="s">
        <v>176</v>
      </c>
      <c r="B96" s="6" t="s">
        <v>79</v>
      </c>
      <c r="C96" s="9" t="s">
        <v>35</v>
      </c>
      <c r="D96" s="12">
        <v>1</v>
      </c>
      <c r="E96" s="12">
        <v>212.31</v>
      </c>
      <c r="F96" s="36">
        <v>212.31</v>
      </c>
    </row>
    <row r="97" spans="1:6" x14ac:dyDescent="0.2">
      <c r="A97" s="21" t="s">
        <v>177</v>
      </c>
      <c r="B97" s="6" t="s">
        <v>75</v>
      </c>
      <c r="C97" s="9" t="s">
        <v>35</v>
      </c>
      <c r="D97" s="12">
        <v>2</v>
      </c>
      <c r="E97" s="12">
        <v>103.66</v>
      </c>
      <c r="F97" s="36">
        <v>207.32</v>
      </c>
    </row>
    <row r="98" spans="1:6" x14ac:dyDescent="0.2">
      <c r="A98" s="21" t="s">
        <v>178</v>
      </c>
      <c r="B98" s="6" t="s">
        <v>83</v>
      </c>
      <c r="C98" s="9" t="s">
        <v>35</v>
      </c>
      <c r="D98" s="12">
        <v>75</v>
      </c>
      <c r="E98" s="12">
        <v>20</v>
      </c>
      <c r="F98" s="36">
        <v>1500</v>
      </c>
    </row>
    <row r="99" spans="1:6" x14ac:dyDescent="0.2">
      <c r="A99" s="21" t="s">
        <v>179</v>
      </c>
      <c r="B99" s="6" t="s">
        <v>85</v>
      </c>
      <c r="C99" s="9" t="s">
        <v>35</v>
      </c>
      <c r="D99" s="12">
        <v>24</v>
      </c>
      <c r="E99" s="12">
        <v>128.32</v>
      </c>
      <c r="F99" s="36">
        <v>3079.68</v>
      </c>
    </row>
    <row r="100" spans="1:6" x14ac:dyDescent="0.2">
      <c r="A100" s="21" t="s">
        <v>180</v>
      </c>
      <c r="B100" s="6" t="s">
        <v>181</v>
      </c>
      <c r="C100" s="9" t="s">
        <v>49</v>
      </c>
      <c r="D100" s="12">
        <v>0.28000000000000003</v>
      </c>
      <c r="E100" s="12">
        <v>189.02</v>
      </c>
      <c r="F100" s="36">
        <v>52.93</v>
      </c>
    </row>
    <row r="101" spans="1:6" x14ac:dyDescent="0.2">
      <c r="A101" s="21" t="s">
        <v>182</v>
      </c>
      <c r="B101" s="6" t="s">
        <v>183</v>
      </c>
      <c r="C101" s="9" t="s">
        <v>49</v>
      </c>
      <c r="D101" s="12">
        <v>0.23</v>
      </c>
      <c r="E101" s="12">
        <v>203.46</v>
      </c>
      <c r="F101" s="36">
        <v>46.8</v>
      </c>
    </row>
    <row r="102" spans="1:6" x14ac:dyDescent="0.2">
      <c r="A102" s="20" t="s">
        <v>184</v>
      </c>
      <c r="B102" s="7" t="s">
        <v>185</v>
      </c>
      <c r="C102" s="9"/>
      <c r="D102" s="12"/>
      <c r="E102" s="12"/>
      <c r="F102" s="33">
        <v>569.46</v>
      </c>
    </row>
    <row r="103" spans="1:6" ht="38.25" x14ac:dyDescent="0.2">
      <c r="A103" s="21" t="s">
        <v>186</v>
      </c>
      <c r="B103" s="6" t="s">
        <v>187</v>
      </c>
      <c r="C103" s="9" t="s">
        <v>35</v>
      </c>
      <c r="D103" s="12">
        <v>2</v>
      </c>
      <c r="E103" s="12">
        <v>240.7</v>
      </c>
      <c r="F103" s="36">
        <v>481.4</v>
      </c>
    </row>
    <row r="104" spans="1:6" ht="25.5" x14ac:dyDescent="0.2">
      <c r="A104" s="21" t="s">
        <v>188</v>
      </c>
      <c r="B104" s="6" t="s">
        <v>189</v>
      </c>
      <c r="C104" s="9" t="s">
        <v>26</v>
      </c>
      <c r="D104" s="12">
        <v>2.25</v>
      </c>
      <c r="E104" s="12">
        <v>39.14</v>
      </c>
      <c r="F104" s="36">
        <v>88.06</v>
      </c>
    </row>
    <row r="105" spans="1:6" x14ac:dyDescent="0.2">
      <c r="A105" s="20" t="s">
        <v>190</v>
      </c>
      <c r="B105" s="7" t="s">
        <v>87</v>
      </c>
      <c r="C105" s="9"/>
      <c r="D105" s="12"/>
      <c r="E105" s="12"/>
      <c r="F105" s="33">
        <v>19289.009999999998</v>
      </c>
    </row>
    <row r="106" spans="1:6" ht="25.5" x14ac:dyDescent="0.2">
      <c r="A106" s="21" t="s">
        <v>191</v>
      </c>
      <c r="B106" s="6" t="s">
        <v>192</v>
      </c>
      <c r="C106" s="9" t="s">
        <v>35</v>
      </c>
      <c r="D106" s="12">
        <v>1</v>
      </c>
      <c r="E106" s="12">
        <v>4458.1099999999997</v>
      </c>
      <c r="F106" s="36">
        <v>4458.1099999999997</v>
      </c>
    </row>
    <row r="107" spans="1:6" x14ac:dyDescent="0.2">
      <c r="A107" s="21" t="s">
        <v>193</v>
      </c>
      <c r="B107" s="6" t="s">
        <v>194</v>
      </c>
      <c r="C107" s="9" t="s">
        <v>35</v>
      </c>
      <c r="D107" s="12">
        <v>1</v>
      </c>
      <c r="E107" s="12">
        <v>2464.62</v>
      </c>
      <c r="F107" s="36">
        <v>2464.62</v>
      </c>
    </row>
    <row r="108" spans="1:6" ht="25.5" x14ac:dyDescent="0.2">
      <c r="A108" s="21" t="s">
        <v>195</v>
      </c>
      <c r="B108" s="6" t="s">
        <v>93</v>
      </c>
      <c r="C108" s="9" t="s">
        <v>35</v>
      </c>
      <c r="D108" s="12">
        <v>1</v>
      </c>
      <c r="E108" s="12">
        <v>2133.66</v>
      </c>
      <c r="F108" s="36">
        <v>2133.66</v>
      </c>
    </row>
    <row r="109" spans="1:6" ht="38.25" x14ac:dyDescent="0.2">
      <c r="A109" s="21" t="s">
        <v>196</v>
      </c>
      <c r="B109" s="6" t="s">
        <v>197</v>
      </c>
      <c r="C109" s="9" t="s">
        <v>35</v>
      </c>
      <c r="D109" s="12">
        <v>1</v>
      </c>
      <c r="E109" s="12">
        <v>3460.82</v>
      </c>
      <c r="F109" s="36">
        <v>3460.82</v>
      </c>
    </row>
    <row r="110" spans="1:6" x14ac:dyDescent="0.2">
      <c r="A110" s="21" t="s">
        <v>198</v>
      </c>
      <c r="B110" s="6" t="s">
        <v>99</v>
      </c>
      <c r="C110" s="9" t="s">
        <v>35</v>
      </c>
      <c r="D110" s="12">
        <v>7</v>
      </c>
      <c r="E110" s="12">
        <v>625.82000000000005</v>
      </c>
      <c r="F110" s="36">
        <v>4380.74</v>
      </c>
    </row>
    <row r="111" spans="1:6" ht="25.5" x14ac:dyDescent="0.2">
      <c r="A111" s="21" t="s">
        <v>199</v>
      </c>
      <c r="B111" s="6" t="s">
        <v>97</v>
      </c>
      <c r="C111" s="9" t="s">
        <v>35</v>
      </c>
      <c r="D111" s="12">
        <v>6</v>
      </c>
      <c r="E111" s="12">
        <v>398.51</v>
      </c>
      <c r="F111" s="36">
        <v>2391.06</v>
      </c>
    </row>
    <row r="112" spans="1:6" x14ac:dyDescent="0.2">
      <c r="A112" s="20" t="s">
        <v>200</v>
      </c>
      <c r="B112" s="7" t="s">
        <v>201</v>
      </c>
      <c r="C112" s="9"/>
      <c r="D112" s="12"/>
      <c r="E112" s="12"/>
      <c r="F112" s="33">
        <v>5586.11</v>
      </c>
    </row>
    <row r="113" spans="1:6" x14ac:dyDescent="0.2">
      <c r="A113" s="21" t="s">
        <v>202</v>
      </c>
      <c r="B113" s="6" t="s">
        <v>203</v>
      </c>
      <c r="C113" s="9" t="s">
        <v>49</v>
      </c>
      <c r="D113" s="12">
        <v>2.0699999999999998</v>
      </c>
      <c r="E113" s="12">
        <v>22.67</v>
      </c>
      <c r="F113" s="36">
        <v>46.93</v>
      </c>
    </row>
    <row r="114" spans="1:6" ht="25.5" x14ac:dyDescent="0.2">
      <c r="A114" s="21" t="s">
        <v>204</v>
      </c>
      <c r="B114" s="6" t="s">
        <v>140</v>
      </c>
      <c r="C114" s="9" t="s">
        <v>49</v>
      </c>
      <c r="D114" s="12">
        <v>2.69</v>
      </c>
      <c r="E114" s="12">
        <v>90.46</v>
      </c>
      <c r="F114" s="36">
        <v>243.34</v>
      </c>
    </row>
    <row r="115" spans="1:6" x14ac:dyDescent="0.2">
      <c r="A115" s="21" t="s">
        <v>205</v>
      </c>
      <c r="B115" s="6" t="s">
        <v>206</v>
      </c>
      <c r="C115" s="9" t="s">
        <v>155</v>
      </c>
      <c r="D115" s="12">
        <v>19.95</v>
      </c>
      <c r="E115" s="12">
        <v>13.88</v>
      </c>
      <c r="F115" s="36">
        <v>276.91000000000003</v>
      </c>
    </row>
    <row r="116" spans="1:6" ht="38.25" x14ac:dyDescent="0.2">
      <c r="A116" s="21" t="s">
        <v>207</v>
      </c>
      <c r="B116" s="6" t="s">
        <v>208</v>
      </c>
      <c r="C116" s="9" t="s">
        <v>49</v>
      </c>
      <c r="D116" s="12">
        <v>1.7</v>
      </c>
      <c r="E116" s="12">
        <v>2786.61</v>
      </c>
      <c r="F116" s="36">
        <v>4737.24</v>
      </c>
    </row>
    <row r="117" spans="1:6" ht="25.5" x14ac:dyDescent="0.2">
      <c r="A117" s="21" t="s">
        <v>209</v>
      </c>
      <c r="B117" s="6" t="s">
        <v>210</v>
      </c>
      <c r="C117" s="9" t="s">
        <v>26</v>
      </c>
      <c r="D117" s="12">
        <v>19.95</v>
      </c>
      <c r="E117" s="12">
        <v>14.12</v>
      </c>
      <c r="F117" s="36">
        <v>281.69</v>
      </c>
    </row>
    <row r="118" spans="1:6" x14ac:dyDescent="0.2">
      <c r="A118" s="20" t="s">
        <v>211</v>
      </c>
      <c r="B118" s="7" t="s">
        <v>110</v>
      </c>
      <c r="C118" s="9"/>
      <c r="D118" s="12"/>
      <c r="E118" s="12"/>
      <c r="F118" s="33">
        <v>32548.22</v>
      </c>
    </row>
    <row r="119" spans="1:6" x14ac:dyDescent="0.2">
      <c r="A119" s="20" t="s">
        <v>212</v>
      </c>
      <c r="B119" s="7" t="s">
        <v>213</v>
      </c>
      <c r="C119" s="9"/>
      <c r="D119" s="12"/>
      <c r="E119" s="12"/>
      <c r="F119" s="33">
        <v>32548.22</v>
      </c>
    </row>
    <row r="120" spans="1:6" ht="25.5" x14ac:dyDescent="0.2">
      <c r="A120" s="21" t="s">
        <v>214</v>
      </c>
      <c r="B120" s="6" t="s">
        <v>114</v>
      </c>
      <c r="C120" s="9" t="s">
        <v>35</v>
      </c>
      <c r="D120" s="12">
        <v>1</v>
      </c>
      <c r="E120" s="12">
        <v>2256.89</v>
      </c>
      <c r="F120" s="36">
        <v>2256.89</v>
      </c>
    </row>
    <row r="121" spans="1:6" ht="25.5" x14ac:dyDescent="0.2">
      <c r="A121" s="21" t="s">
        <v>215</v>
      </c>
      <c r="B121" s="6" t="s">
        <v>116</v>
      </c>
      <c r="C121" s="9" t="s">
        <v>35</v>
      </c>
      <c r="D121" s="12">
        <v>1</v>
      </c>
      <c r="E121" s="12">
        <v>1314.99</v>
      </c>
      <c r="F121" s="36">
        <v>1314.99</v>
      </c>
    </row>
    <row r="122" spans="1:6" ht="51" x14ac:dyDescent="0.2">
      <c r="A122" s="21" t="s">
        <v>216</v>
      </c>
      <c r="B122" s="6" t="s">
        <v>118</v>
      </c>
      <c r="C122" s="9" t="s">
        <v>35</v>
      </c>
      <c r="D122" s="12">
        <v>1</v>
      </c>
      <c r="E122" s="12">
        <v>1444.2</v>
      </c>
      <c r="F122" s="36">
        <v>1444.2</v>
      </c>
    </row>
    <row r="123" spans="1:6" ht="25.5" x14ac:dyDescent="0.2">
      <c r="A123" s="21" t="s">
        <v>217</v>
      </c>
      <c r="B123" s="6" t="s">
        <v>218</v>
      </c>
      <c r="C123" s="9" t="s">
        <v>12</v>
      </c>
      <c r="D123" s="12">
        <v>2</v>
      </c>
      <c r="E123" s="12">
        <v>29.61</v>
      </c>
      <c r="F123" s="36">
        <v>59.22</v>
      </c>
    </row>
    <row r="124" spans="1:6" ht="25.5" x14ac:dyDescent="0.2">
      <c r="A124" s="21" t="s">
        <v>219</v>
      </c>
      <c r="B124" s="6" t="s">
        <v>122</v>
      </c>
      <c r="C124" s="9" t="s">
        <v>12</v>
      </c>
      <c r="D124" s="12">
        <v>2</v>
      </c>
      <c r="E124" s="12">
        <v>22.77</v>
      </c>
      <c r="F124" s="36">
        <v>45.54</v>
      </c>
    </row>
    <row r="125" spans="1:6" ht="25.5" x14ac:dyDescent="0.2">
      <c r="A125" s="21" t="s">
        <v>220</v>
      </c>
      <c r="B125" s="6" t="s">
        <v>124</v>
      </c>
      <c r="C125" s="9" t="s">
        <v>35</v>
      </c>
      <c r="D125" s="12">
        <v>2</v>
      </c>
      <c r="E125" s="12">
        <v>125.8</v>
      </c>
      <c r="F125" s="36">
        <v>251.6</v>
      </c>
    </row>
    <row r="126" spans="1:6" ht="25.5" x14ac:dyDescent="0.2">
      <c r="A126" s="21" t="s">
        <v>221</v>
      </c>
      <c r="B126" s="6" t="s">
        <v>126</v>
      </c>
      <c r="C126" s="9" t="s">
        <v>35</v>
      </c>
      <c r="D126" s="12">
        <v>1</v>
      </c>
      <c r="E126" s="12">
        <v>21.18</v>
      </c>
      <c r="F126" s="36">
        <v>21.18</v>
      </c>
    </row>
    <row r="127" spans="1:6" ht="25.5" x14ac:dyDescent="0.2">
      <c r="A127" s="21" t="s">
        <v>222</v>
      </c>
      <c r="B127" s="6" t="s">
        <v>128</v>
      </c>
      <c r="C127" s="9" t="s">
        <v>35</v>
      </c>
      <c r="D127" s="12">
        <v>1</v>
      </c>
      <c r="E127" s="12">
        <v>71.81</v>
      </c>
      <c r="F127" s="36">
        <v>71.81</v>
      </c>
    </row>
    <row r="128" spans="1:6" ht="25.5" x14ac:dyDescent="0.2">
      <c r="A128" s="21" t="s">
        <v>223</v>
      </c>
      <c r="B128" s="6" t="s">
        <v>130</v>
      </c>
      <c r="C128" s="9" t="s">
        <v>29</v>
      </c>
      <c r="D128" s="12">
        <v>150</v>
      </c>
      <c r="E128" s="12">
        <v>18.57</v>
      </c>
      <c r="F128" s="36">
        <v>2785.5</v>
      </c>
    </row>
    <row r="129" spans="1:6" ht="25.5" x14ac:dyDescent="0.2">
      <c r="A129" s="21" t="s">
        <v>224</v>
      </c>
      <c r="B129" s="6" t="s">
        <v>132</v>
      </c>
      <c r="C129" s="9" t="s">
        <v>49</v>
      </c>
      <c r="D129" s="12">
        <v>2.4</v>
      </c>
      <c r="E129" s="12">
        <v>518.09</v>
      </c>
      <c r="F129" s="36">
        <v>1243.42</v>
      </c>
    </row>
    <row r="130" spans="1:6" ht="38.25" x14ac:dyDescent="0.2">
      <c r="A130" s="21" t="s">
        <v>225</v>
      </c>
      <c r="B130" s="6" t="s">
        <v>134</v>
      </c>
      <c r="C130" s="9" t="s">
        <v>35</v>
      </c>
      <c r="D130" s="12">
        <v>14</v>
      </c>
      <c r="E130" s="12">
        <v>1451.93</v>
      </c>
      <c r="F130" s="36">
        <v>20327.02</v>
      </c>
    </row>
    <row r="131" spans="1:6" ht="25.5" x14ac:dyDescent="0.2">
      <c r="A131" s="21" t="s">
        <v>226</v>
      </c>
      <c r="B131" s="6" t="s">
        <v>136</v>
      </c>
      <c r="C131" s="9" t="s">
        <v>35</v>
      </c>
      <c r="D131" s="12">
        <v>15</v>
      </c>
      <c r="E131" s="12">
        <v>181.79</v>
      </c>
      <c r="F131" s="36">
        <v>2726.85</v>
      </c>
    </row>
    <row r="132" spans="1:6" x14ac:dyDescent="0.2">
      <c r="A132" s="20" t="s">
        <v>227</v>
      </c>
      <c r="B132" s="7" t="s">
        <v>152</v>
      </c>
      <c r="C132" s="9"/>
      <c r="D132" s="12"/>
      <c r="E132" s="12"/>
      <c r="F132" s="33">
        <v>8334.65</v>
      </c>
    </row>
    <row r="133" spans="1:6" x14ac:dyDescent="0.2">
      <c r="A133" s="21" t="s">
        <v>228</v>
      </c>
      <c r="B133" s="6" t="s">
        <v>154</v>
      </c>
      <c r="C133" s="9" t="s">
        <v>155</v>
      </c>
      <c r="D133" s="12">
        <v>1499.33</v>
      </c>
      <c r="E133" s="12">
        <v>0.59</v>
      </c>
      <c r="F133" s="36">
        <v>884.6</v>
      </c>
    </row>
    <row r="134" spans="1:6" ht="38.25" x14ac:dyDescent="0.2">
      <c r="A134" s="21" t="s">
        <v>229</v>
      </c>
      <c r="B134" s="6" t="s">
        <v>230</v>
      </c>
      <c r="C134" s="9" t="s">
        <v>35</v>
      </c>
      <c r="D134" s="12">
        <v>1</v>
      </c>
      <c r="E134" s="12">
        <v>3233.07</v>
      </c>
      <c r="F134" s="36">
        <v>3233.07</v>
      </c>
    </row>
    <row r="135" spans="1:6" x14ac:dyDescent="0.2">
      <c r="A135" s="21" t="s">
        <v>231</v>
      </c>
      <c r="B135" s="6" t="s">
        <v>232</v>
      </c>
      <c r="C135" s="9" t="s">
        <v>35</v>
      </c>
      <c r="D135" s="12">
        <v>1</v>
      </c>
      <c r="E135" s="12">
        <v>4216.9799999999996</v>
      </c>
      <c r="F135" s="36">
        <v>4216.9799999999996</v>
      </c>
    </row>
    <row r="136" spans="1:6" ht="13.5" thickBot="1" x14ac:dyDescent="0.25">
      <c r="A136" s="25"/>
      <c r="B136" s="26" t="s">
        <v>233</v>
      </c>
      <c r="C136" s="22"/>
      <c r="D136" s="23"/>
      <c r="E136" s="23"/>
      <c r="F136" s="39">
        <f>F4+F17+F77</f>
        <v>408366.53619999997</v>
      </c>
    </row>
    <row r="137" spans="1:6" ht="63" customHeight="1" thickBot="1" x14ac:dyDescent="0.25">
      <c r="A137" s="40"/>
      <c r="B137" s="41"/>
      <c r="C137" s="41"/>
      <c r="D137" s="41"/>
      <c r="E137" s="41"/>
      <c r="F137" s="42"/>
    </row>
    <row r="138" spans="1:6" hidden="1" x14ac:dyDescent="0.2">
      <c r="A138" s="27"/>
      <c r="B138" s="28"/>
      <c r="C138" s="29"/>
      <c r="D138" s="30"/>
      <c r="E138" s="30"/>
      <c r="F138" s="30" t="e">
        <f>F136/#REF!</f>
        <v>#REF!</v>
      </c>
    </row>
    <row r="139" spans="1:6" x14ac:dyDescent="0.2">
      <c r="D139" s="24"/>
      <c r="E139" s="24"/>
      <c r="F139" s="24"/>
    </row>
    <row r="140" spans="1:6" x14ac:dyDescent="0.2">
      <c r="D140" s="24"/>
      <c r="E140" s="24"/>
      <c r="F140" s="24"/>
    </row>
    <row r="141" spans="1:6" x14ac:dyDescent="0.2">
      <c r="D141" s="24"/>
      <c r="E141" s="24"/>
      <c r="F141" s="24"/>
    </row>
    <row r="142" spans="1:6" x14ac:dyDescent="0.2">
      <c r="D142" s="24"/>
      <c r="E142" s="24"/>
      <c r="F142" s="24"/>
    </row>
    <row r="143" spans="1:6" x14ac:dyDescent="0.2">
      <c r="D143" s="24"/>
      <c r="E143" s="24"/>
      <c r="F143" s="24"/>
    </row>
  </sheetData>
  <mergeCells count="3">
    <mergeCell ref="A1:F1"/>
    <mergeCell ref="A137:F137"/>
    <mergeCell ref="A2:F2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Saldo remanescente</vt:lpstr>
      <vt:lpstr>'Saldo remanescente'!Area_de_impressao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Suely Rodrigues</dc:creator>
  <cp:lastModifiedBy>Lana Lais Pereira Cruz</cp:lastModifiedBy>
  <cp:lastPrinted>2025-08-12T17:15:08Z</cp:lastPrinted>
  <dcterms:created xsi:type="dcterms:W3CDTF">2025-03-31T13:12:10Z</dcterms:created>
  <dcterms:modified xsi:type="dcterms:W3CDTF">2025-10-23T15:52:37Z</dcterms:modified>
</cp:coreProperties>
</file>